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/>
  <mc:AlternateContent xmlns:mc="http://schemas.openxmlformats.org/markup-compatibility/2006">
    <mc:Choice Requires="x15">
      <x15ac:absPath xmlns:x15ac="http://schemas.microsoft.com/office/spreadsheetml/2010/11/ac" url="/Users/rboi/Desktop/"/>
    </mc:Choice>
  </mc:AlternateContent>
  <xr:revisionPtr revIDLastSave="0" documentId="8_{71FF24CA-418B-C444-A6F0-965F9BD3082A}" xr6:coauthVersionLast="47" xr6:coauthVersionMax="47" xr10:uidLastSave="{00000000-0000-0000-0000-000000000000}"/>
  <bookViews>
    <workbookView xWindow="19580" yWindow="560" windowWidth="38620" windowHeight="20120" activeTab="2" xr2:uid="{00000000-000D-0000-FFFF-FFFF00000000}"/>
  </bookViews>
  <sheets>
    <sheet name="Bostadsrätter" sheetId="1" r:id="rId1"/>
    <sheet name="Småhus" sheetId="2" r:id="rId2"/>
    <sheet name="Totalt genomsnitt" sheetId="3" r:id="rId3"/>
    <sheet name="Diagram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3" i="3" l="1"/>
  <c r="Y33" i="3"/>
  <c r="X33" i="3"/>
  <c r="V33" i="3"/>
  <c r="U33" i="3"/>
  <c r="T33" i="3"/>
  <c r="S33" i="3"/>
  <c r="P33" i="3"/>
  <c r="O33" i="3"/>
  <c r="N33" i="3"/>
  <c r="M33" i="3"/>
  <c r="L33" i="3"/>
  <c r="J33" i="3"/>
  <c r="I33" i="3"/>
  <c r="H33" i="3"/>
  <c r="G33" i="3"/>
  <c r="D33" i="3"/>
  <c r="C33" i="3"/>
  <c r="B33" i="3"/>
  <c r="AA33" i="2"/>
  <c r="AA33" i="3" s="1"/>
  <c r="V33" i="2"/>
  <c r="Q33" i="2"/>
  <c r="Q33" i="3" s="1"/>
  <c r="J33" i="2"/>
  <c r="E33" i="2"/>
  <c r="AA33" i="1"/>
  <c r="V33" i="1"/>
  <c r="Q33" i="1"/>
  <c r="J33" i="1"/>
  <c r="E33" i="1"/>
  <c r="E33" i="3" s="1"/>
  <c r="C32" i="3"/>
  <c r="AA30" i="1"/>
  <c r="AA31" i="1"/>
  <c r="AA32" i="1"/>
  <c r="AA32" i="3" s="1"/>
  <c r="V30" i="1"/>
  <c r="V31" i="1"/>
  <c r="V31" i="3" s="1"/>
  <c r="V32" i="1"/>
  <c r="V32" i="3" s="1"/>
  <c r="Q30" i="1"/>
  <c r="Q31" i="1"/>
  <c r="Q32" i="1"/>
  <c r="J30" i="1"/>
  <c r="J31" i="1"/>
  <c r="J32" i="1"/>
  <c r="E30" i="1"/>
  <c r="E30" i="3" s="1"/>
  <c r="E31" i="1"/>
  <c r="E32" i="1"/>
  <c r="E30" i="2"/>
  <c r="E31" i="2"/>
  <c r="E31" i="3" s="1"/>
  <c r="E32" i="2"/>
  <c r="E32" i="3" s="1"/>
  <c r="J30" i="2"/>
  <c r="J31" i="2"/>
  <c r="J32" i="2"/>
  <c r="Q30" i="2"/>
  <c r="Q30" i="3" s="1"/>
  <c r="Q31" i="2"/>
  <c r="Q32" i="2"/>
  <c r="Q32" i="3" s="1"/>
  <c r="AA30" i="2"/>
  <c r="AA31" i="2"/>
  <c r="AA31" i="3" s="1"/>
  <c r="AA32" i="2"/>
  <c r="V32" i="2"/>
  <c r="V30" i="2"/>
  <c r="V31" i="2"/>
  <c r="Z32" i="3"/>
  <c r="B32" i="3"/>
  <c r="D32" i="3"/>
  <c r="G32" i="3"/>
  <c r="H32" i="3"/>
  <c r="I32" i="3"/>
  <c r="L32" i="3"/>
  <c r="M32" i="3"/>
  <c r="N32" i="3"/>
  <c r="O32" i="3"/>
  <c r="P32" i="3"/>
  <c r="S32" i="3"/>
  <c r="T32" i="3"/>
  <c r="U32" i="3"/>
  <c r="X32" i="3"/>
  <c r="Y32" i="3"/>
  <c r="Z31" i="3"/>
  <c r="Y31" i="3"/>
  <c r="X31" i="3"/>
  <c r="U31" i="3"/>
  <c r="T31" i="3"/>
  <c r="S31" i="3"/>
  <c r="P31" i="3"/>
  <c r="O31" i="3"/>
  <c r="N31" i="3"/>
  <c r="M31" i="3"/>
  <c r="L31" i="3"/>
  <c r="I31" i="3"/>
  <c r="H31" i="3"/>
  <c r="G31" i="3"/>
  <c r="D31" i="3"/>
  <c r="C31" i="3"/>
  <c r="B31" i="3"/>
  <c r="AA30" i="3"/>
  <c r="Z30" i="3"/>
  <c r="Y30" i="3"/>
  <c r="X30" i="3"/>
  <c r="V30" i="3"/>
  <c r="U30" i="3"/>
  <c r="T30" i="3"/>
  <c r="S30" i="3"/>
  <c r="P30" i="3"/>
  <c r="O30" i="3"/>
  <c r="N30" i="3"/>
  <c r="M30" i="3"/>
  <c r="L30" i="3"/>
  <c r="I30" i="3"/>
  <c r="H30" i="3"/>
  <c r="G30" i="3"/>
  <c r="D30" i="3"/>
  <c r="C30" i="3"/>
  <c r="Z29" i="3"/>
  <c r="Y29" i="3"/>
  <c r="X29" i="3"/>
  <c r="U29" i="3"/>
  <c r="T29" i="3"/>
  <c r="S29" i="3"/>
  <c r="P29" i="3"/>
  <c r="O29" i="3"/>
  <c r="N29" i="3"/>
  <c r="M29" i="3"/>
  <c r="L29" i="3"/>
  <c r="I29" i="3"/>
  <c r="H29" i="3"/>
  <c r="G29" i="3"/>
  <c r="D29" i="3"/>
  <c r="C29" i="3"/>
  <c r="Z28" i="3"/>
  <c r="Y28" i="3"/>
  <c r="X28" i="3"/>
  <c r="U28" i="3"/>
  <c r="T28" i="3"/>
  <c r="S28" i="3"/>
  <c r="P28" i="3"/>
  <c r="O28" i="3"/>
  <c r="N28" i="3"/>
  <c r="M28" i="3"/>
  <c r="L28" i="3"/>
  <c r="I28" i="3"/>
  <c r="H28" i="3"/>
  <c r="G28" i="3"/>
  <c r="D28" i="3"/>
  <c r="C28" i="3"/>
  <c r="B28" i="3"/>
  <c r="Z27" i="3"/>
  <c r="Y27" i="3"/>
  <c r="X27" i="3"/>
  <c r="U27" i="3"/>
  <c r="T27" i="3"/>
  <c r="S27" i="3"/>
  <c r="Q27" i="3"/>
  <c r="P27" i="3"/>
  <c r="O27" i="3"/>
  <c r="N27" i="3"/>
  <c r="M27" i="3"/>
  <c r="L27" i="3"/>
  <c r="I27" i="3"/>
  <c r="H27" i="3"/>
  <c r="G27" i="3"/>
  <c r="D27" i="3"/>
  <c r="C27" i="3"/>
  <c r="B27" i="3"/>
  <c r="Z26" i="3"/>
  <c r="Y26" i="3"/>
  <c r="X26" i="3"/>
  <c r="U26" i="3"/>
  <c r="T26" i="3"/>
  <c r="S26" i="3"/>
  <c r="P26" i="3"/>
  <c r="O26" i="3"/>
  <c r="N26" i="3"/>
  <c r="M26" i="3"/>
  <c r="L26" i="3"/>
  <c r="I26" i="3"/>
  <c r="H26" i="3"/>
  <c r="G26" i="3"/>
  <c r="D26" i="3"/>
  <c r="C26" i="3"/>
  <c r="B26" i="3"/>
  <c r="Z25" i="3"/>
  <c r="Y25" i="3"/>
  <c r="X25" i="3"/>
  <c r="U25" i="3"/>
  <c r="T25" i="3"/>
  <c r="S25" i="3"/>
  <c r="P25" i="3"/>
  <c r="O25" i="3"/>
  <c r="N25" i="3"/>
  <c r="M25" i="3"/>
  <c r="L25" i="3"/>
  <c r="I25" i="3"/>
  <c r="H25" i="3"/>
  <c r="G25" i="3"/>
  <c r="D25" i="3"/>
  <c r="C25" i="3"/>
  <c r="B25" i="3"/>
  <c r="A25" i="3"/>
  <c r="Z24" i="3"/>
  <c r="Y24" i="3"/>
  <c r="X24" i="3"/>
  <c r="U24" i="3"/>
  <c r="T24" i="3"/>
  <c r="S24" i="3"/>
  <c r="P24" i="3"/>
  <c r="O24" i="3"/>
  <c r="N24" i="3"/>
  <c r="M24" i="3"/>
  <c r="L24" i="3"/>
  <c r="I24" i="3"/>
  <c r="H24" i="3"/>
  <c r="G24" i="3"/>
  <c r="D24" i="3"/>
  <c r="C24" i="3"/>
  <c r="B24" i="3"/>
  <c r="A24" i="3"/>
  <c r="Z23" i="3"/>
  <c r="Y23" i="3"/>
  <c r="X23" i="3"/>
  <c r="U23" i="3"/>
  <c r="T23" i="3"/>
  <c r="S23" i="3"/>
  <c r="P23" i="3"/>
  <c r="O23" i="3"/>
  <c r="N23" i="3"/>
  <c r="M23" i="3"/>
  <c r="L23" i="3"/>
  <c r="I23" i="3"/>
  <c r="H23" i="3"/>
  <c r="G23" i="3"/>
  <c r="D23" i="3"/>
  <c r="C23" i="3"/>
  <c r="B23" i="3"/>
  <c r="A23" i="3"/>
  <c r="Z22" i="3"/>
  <c r="Y22" i="3"/>
  <c r="X22" i="3"/>
  <c r="U22" i="3"/>
  <c r="T22" i="3"/>
  <c r="S22" i="3"/>
  <c r="P22" i="3"/>
  <c r="O22" i="3"/>
  <c r="N22" i="3"/>
  <c r="M22" i="3"/>
  <c r="L22" i="3"/>
  <c r="I22" i="3"/>
  <c r="H22" i="3"/>
  <c r="G22" i="3"/>
  <c r="D22" i="3"/>
  <c r="C22" i="3"/>
  <c r="B22" i="3"/>
  <c r="A22" i="3"/>
  <c r="Z21" i="3"/>
  <c r="Y21" i="3"/>
  <c r="X21" i="3"/>
  <c r="U21" i="3"/>
  <c r="T21" i="3"/>
  <c r="S21" i="3"/>
  <c r="P21" i="3"/>
  <c r="O21" i="3"/>
  <c r="N21" i="3"/>
  <c r="M21" i="3"/>
  <c r="L21" i="3"/>
  <c r="I21" i="3"/>
  <c r="H21" i="3"/>
  <c r="G21" i="3"/>
  <c r="D21" i="3"/>
  <c r="C21" i="3"/>
  <c r="B21" i="3"/>
  <c r="A21" i="3"/>
  <c r="Z20" i="3"/>
  <c r="Y20" i="3"/>
  <c r="X20" i="3"/>
  <c r="U20" i="3"/>
  <c r="T20" i="3"/>
  <c r="S20" i="3"/>
  <c r="P20" i="3"/>
  <c r="O20" i="3"/>
  <c r="N20" i="3"/>
  <c r="M20" i="3"/>
  <c r="L20" i="3"/>
  <c r="I20" i="3"/>
  <c r="H20" i="3"/>
  <c r="G20" i="3"/>
  <c r="D20" i="3"/>
  <c r="C20" i="3"/>
  <c r="B20" i="3"/>
  <c r="A20" i="3"/>
  <c r="Z19" i="3"/>
  <c r="Y19" i="3"/>
  <c r="X19" i="3"/>
  <c r="U19" i="3"/>
  <c r="T19" i="3"/>
  <c r="S19" i="3"/>
  <c r="P19" i="3"/>
  <c r="O19" i="3"/>
  <c r="N19" i="3"/>
  <c r="M19" i="3"/>
  <c r="L19" i="3"/>
  <c r="I19" i="3"/>
  <c r="H19" i="3"/>
  <c r="G19" i="3"/>
  <c r="D19" i="3"/>
  <c r="C19" i="3"/>
  <c r="B19" i="3"/>
  <c r="A19" i="3"/>
  <c r="Z18" i="3"/>
  <c r="Y18" i="3"/>
  <c r="X18" i="3"/>
  <c r="V18" i="3"/>
  <c r="U18" i="3"/>
  <c r="T18" i="3"/>
  <c r="S18" i="3"/>
  <c r="P18" i="3"/>
  <c r="O18" i="3"/>
  <c r="N18" i="3"/>
  <c r="M18" i="3"/>
  <c r="L18" i="3"/>
  <c r="I18" i="3"/>
  <c r="H18" i="3"/>
  <c r="G18" i="3"/>
  <c r="D18" i="3"/>
  <c r="C18" i="3"/>
  <c r="B18" i="3"/>
  <c r="A18" i="3"/>
  <c r="Z17" i="3"/>
  <c r="Y17" i="3"/>
  <c r="X17" i="3"/>
  <c r="U17" i="3"/>
  <c r="T17" i="3"/>
  <c r="S17" i="3"/>
  <c r="P17" i="3"/>
  <c r="O17" i="3"/>
  <c r="N17" i="3"/>
  <c r="M17" i="3"/>
  <c r="L17" i="3"/>
  <c r="I17" i="3"/>
  <c r="H17" i="3"/>
  <c r="G17" i="3"/>
  <c r="D17" i="3"/>
  <c r="C17" i="3"/>
  <c r="B17" i="3"/>
  <c r="A17" i="3"/>
  <c r="Z16" i="3"/>
  <c r="Y16" i="3"/>
  <c r="X16" i="3"/>
  <c r="U16" i="3"/>
  <c r="T16" i="3"/>
  <c r="S16" i="3"/>
  <c r="P16" i="3"/>
  <c r="O16" i="3"/>
  <c r="N16" i="3"/>
  <c r="M16" i="3"/>
  <c r="L16" i="3"/>
  <c r="I16" i="3"/>
  <c r="H16" i="3"/>
  <c r="G16" i="3"/>
  <c r="D16" i="3"/>
  <c r="C16" i="3"/>
  <c r="B16" i="3"/>
  <c r="A16" i="3"/>
  <c r="Z15" i="3"/>
  <c r="Y15" i="3"/>
  <c r="X15" i="3"/>
  <c r="U15" i="3"/>
  <c r="T15" i="3"/>
  <c r="S15" i="3"/>
  <c r="P15" i="3"/>
  <c r="O15" i="3"/>
  <c r="N15" i="3"/>
  <c r="M15" i="3"/>
  <c r="L15" i="3"/>
  <c r="I15" i="3"/>
  <c r="H15" i="3"/>
  <c r="G15" i="3"/>
  <c r="D15" i="3"/>
  <c r="C15" i="3"/>
  <c r="B15" i="3"/>
  <c r="A15" i="3"/>
  <c r="Z14" i="3"/>
  <c r="Y14" i="3"/>
  <c r="X14" i="3"/>
  <c r="U14" i="3"/>
  <c r="T14" i="3"/>
  <c r="S14" i="3"/>
  <c r="P14" i="3"/>
  <c r="O14" i="3"/>
  <c r="N14" i="3"/>
  <c r="M14" i="3"/>
  <c r="L14" i="3"/>
  <c r="I14" i="3"/>
  <c r="H14" i="3"/>
  <c r="G14" i="3"/>
  <c r="D14" i="3"/>
  <c r="C14" i="3"/>
  <c r="B14" i="3"/>
  <c r="A14" i="3"/>
  <c r="Z13" i="3"/>
  <c r="Y13" i="3"/>
  <c r="X13" i="3"/>
  <c r="U13" i="3"/>
  <c r="T13" i="3"/>
  <c r="S13" i="3"/>
  <c r="P13" i="3"/>
  <c r="O13" i="3"/>
  <c r="N13" i="3"/>
  <c r="M13" i="3"/>
  <c r="L13" i="3"/>
  <c r="I13" i="3"/>
  <c r="H13" i="3"/>
  <c r="G13" i="3"/>
  <c r="D13" i="3"/>
  <c r="C13" i="3"/>
  <c r="B13" i="3"/>
  <c r="A13" i="3"/>
  <c r="Z12" i="3"/>
  <c r="Y12" i="3"/>
  <c r="X12" i="3"/>
  <c r="U12" i="3"/>
  <c r="T12" i="3"/>
  <c r="S12" i="3"/>
  <c r="P12" i="3"/>
  <c r="O12" i="3"/>
  <c r="N12" i="3"/>
  <c r="M12" i="3"/>
  <c r="L12" i="3"/>
  <c r="I12" i="3"/>
  <c r="H12" i="3"/>
  <c r="G12" i="3"/>
  <c r="D12" i="3"/>
  <c r="C12" i="3"/>
  <c r="B12" i="3"/>
  <c r="A12" i="3"/>
  <c r="Z11" i="3"/>
  <c r="Y11" i="3"/>
  <c r="X11" i="3"/>
  <c r="U11" i="3"/>
  <c r="T11" i="3"/>
  <c r="S11" i="3"/>
  <c r="P11" i="3"/>
  <c r="O11" i="3"/>
  <c r="N11" i="3"/>
  <c r="M11" i="3"/>
  <c r="L11" i="3"/>
  <c r="I11" i="3"/>
  <c r="H11" i="3"/>
  <c r="G11" i="3"/>
  <c r="D11" i="3"/>
  <c r="C11" i="3"/>
  <c r="B11" i="3"/>
  <c r="A11" i="3"/>
  <c r="Z10" i="3"/>
  <c r="Y10" i="3"/>
  <c r="X10" i="3"/>
  <c r="U10" i="3"/>
  <c r="T10" i="3"/>
  <c r="S10" i="3"/>
  <c r="P10" i="3"/>
  <c r="O10" i="3"/>
  <c r="N10" i="3"/>
  <c r="M10" i="3"/>
  <c r="L10" i="3"/>
  <c r="I10" i="3"/>
  <c r="H10" i="3"/>
  <c r="G10" i="3"/>
  <c r="D10" i="3"/>
  <c r="C10" i="3"/>
  <c r="B10" i="3"/>
  <c r="A10" i="3"/>
  <c r="Z9" i="3"/>
  <c r="Y9" i="3"/>
  <c r="X9" i="3"/>
  <c r="U9" i="3"/>
  <c r="T9" i="3"/>
  <c r="S9" i="3"/>
  <c r="P9" i="3"/>
  <c r="O9" i="3"/>
  <c r="N9" i="3"/>
  <c r="M9" i="3"/>
  <c r="L9" i="3"/>
  <c r="I9" i="3"/>
  <c r="H9" i="3"/>
  <c r="G9" i="3"/>
  <c r="D9" i="3"/>
  <c r="C9" i="3"/>
  <c r="B9" i="3"/>
  <c r="A9" i="3"/>
  <c r="Z8" i="3"/>
  <c r="Y8" i="3"/>
  <c r="X8" i="3"/>
  <c r="U8" i="3"/>
  <c r="T8" i="3"/>
  <c r="S8" i="3"/>
  <c r="P8" i="3"/>
  <c r="O8" i="3"/>
  <c r="N8" i="3"/>
  <c r="M8" i="3"/>
  <c r="L8" i="3"/>
  <c r="I8" i="3"/>
  <c r="H8" i="3"/>
  <c r="G8" i="3"/>
  <c r="D8" i="3"/>
  <c r="C8" i="3"/>
  <c r="B8" i="3"/>
  <c r="A8" i="3"/>
  <c r="Z7" i="3"/>
  <c r="Y7" i="3"/>
  <c r="X7" i="3"/>
  <c r="U7" i="3"/>
  <c r="T7" i="3"/>
  <c r="S7" i="3"/>
  <c r="P7" i="3"/>
  <c r="O7" i="3"/>
  <c r="N7" i="3"/>
  <c r="M7" i="3"/>
  <c r="L7" i="3"/>
  <c r="I7" i="3"/>
  <c r="H7" i="3"/>
  <c r="G7" i="3"/>
  <c r="D7" i="3"/>
  <c r="C7" i="3"/>
  <c r="B7" i="3"/>
  <c r="A7" i="3"/>
  <c r="Z6" i="3"/>
  <c r="Y6" i="3"/>
  <c r="X6" i="3"/>
  <c r="U6" i="3"/>
  <c r="T6" i="3"/>
  <c r="S6" i="3"/>
  <c r="P6" i="3"/>
  <c r="O6" i="3"/>
  <c r="N6" i="3"/>
  <c r="M6" i="3"/>
  <c r="L6" i="3"/>
  <c r="I6" i="3"/>
  <c r="H6" i="3"/>
  <c r="G6" i="3"/>
  <c r="D6" i="3"/>
  <c r="C6" i="3"/>
  <c r="B6" i="3"/>
  <c r="A6" i="3"/>
  <c r="Z5" i="3"/>
  <c r="Y5" i="3"/>
  <c r="X5" i="3"/>
  <c r="U5" i="3"/>
  <c r="T5" i="3"/>
  <c r="S5" i="3"/>
  <c r="P5" i="3"/>
  <c r="O5" i="3"/>
  <c r="N5" i="3"/>
  <c r="M5" i="3"/>
  <c r="L5" i="3"/>
  <c r="I5" i="3"/>
  <c r="H5" i="3"/>
  <c r="G5" i="3"/>
  <c r="D5" i="3"/>
  <c r="C5" i="3"/>
  <c r="B5" i="3"/>
  <c r="A5" i="3"/>
  <c r="Z4" i="3"/>
  <c r="Y4" i="3"/>
  <c r="X4" i="3"/>
  <c r="U4" i="3"/>
  <c r="T4" i="3"/>
  <c r="S4" i="3"/>
  <c r="P4" i="3"/>
  <c r="O4" i="3"/>
  <c r="N4" i="3"/>
  <c r="M4" i="3"/>
  <c r="L4" i="3"/>
  <c r="I4" i="3"/>
  <c r="H4" i="3"/>
  <c r="G4" i="3"/>
  <c r="D4" i="3"/>
  <c r="C4" i="3"/>
  <c r="B4" i="3"/>
  <c r="A4" i="3"/>
  <c r="AA29" i="2"/>
  <c r="V29" i="2"/>
  <c r="Q29" i="2"/>
  <c r="J29" i="2"/>
  <c r="J29" i="3" s="1"/>
  <c r="E29" i="2"/>
  <c r="AA28" i="2"/>
  <c r="AA28" i="3" s="1"/>
  <c r="V28" i="2"/>
  <c r="Q28" i="2"/>
  <c r="J28" i="2"/>
  <c r="E28" i="2"/>
  <c r="E28" i="3" s="1"/>
  <c r="AA27" i="2"/>
  <c r="V27" i="2"/>
  <c r="Q27" i="2"/>
  <c r="J27" i="2"/>
  <c r="E27" i="2"/>
  <c r="AA26" i="2"/>
  <c r="V26" i="2"/>
  <c r="Q26" i="2"/>
  <c r="J26" i="2"/>
  <c r="E26" i="2"/>
  <c r="AA25" i="2"/>
  <c r="V25" i="2"/>
  <c r="V25" i="3" s="1"/>
  <c r="Q25" i="2"/>
  <c r="Q25" i="3" s="1"/>
  <c r="J25" i="2"/>
  <c r="E25" i="2"/>
  <c r="AA24" i="2"/>
  <c r="AA24" i="3" s="1"/>
  <c r="V24" i="2"/>
  <c r="Q24" i="2"/>
  <c r="J24" i="2"/>
  <c r="E24" i="2"/>
  <c r="AA23" i="2"/>
  <c r="V23" i="2"/>
  <c r="Q23" i="2"/>
  <c r="J23" i="2"/>
  <c r="E23" i="2"/>
  <c r="AA22" i="2"/>
  <c r="V22" i="2"/>
  <c r="Q22" i="2"/>
  <c r="Q22" i="3" s="1"/>
  <c r="J22" i="2"/>
  <c r="J22" i="3" s="1"/>
  <c r="E22" i="2"/>
  <c r="AA21" i="2"/>
  <c r="V21" i="2"/>
  <c r="V21" i="3" s="1"/>
  <c r="Q21" i="2"/>
  <c r="J21" i="2"/>
  <c r="E21" i="2"/>
  <c r="AA20" i="2"/>
  <c r="V20" i="2"/>
  <c r="Q20" i="2"/>
  <c r="J20" i="2"/>
  <c r="E20" i="2"/>
  <c r="AA19" i="2"/>
  <c r="V19" i="2"/>
  <c r="Q19" i="2"/>
  <c r="J19" i="2"/>
  <c r="J19" i="3" s="1"/>
  <c r="E19" i="2"/>
  <c r="E19" i="3" s="1"/>
  <c r="AA18" i="2"/>
  <c r="V18" i="2"/>
  <c r="Q18" i="2"/>
  <c r="Q18" i="3" s="1"/>
  <c r="J18" i="2"/>
  <c r="E18" i="2"/>
  <c r="AA17" i="2"/>
  <c r="V17" i="2"/>
  <c r="Q17" i="2"/>
  <c r="J17" i="2"/>
  <c r="E17" i="2"/>
  <c r="AA16" i="2"/>
  <c r="V16" i="2"/>
  <c r="Q16" i="2"/>
  <c r="J16" i="2"/>
  <c r="E16" i="2"/>
  <c r="E16" i="3" s="1"/>
  <c r="AA15" i="2"/>
  <c r="AA15" i="3" s="1"/>
  <c r="V15" i="2"/>
  <c r="Q15" i="2"/>
  <c r="J15" i="2"/>
  <c r="E15" i="2"/>
  <c r="AA14" i="2"/>
  <c r="V14" i="2"/>
  <c r="Q14" i="2"/>
  <c r="J14" i="2"/>
  <c r="E14" i="2"/>
  <c r="AA13" i="2"/>
  <c r="V13" i="2"/>
  <c r="Q13" i="2"/>
  <c r="J13" i="2"/>
  <c r="E13" i="2"/>
  <c r="AA12" i="2"/>
  <c r="AA12" i="3" s="1"/>
  <c r="V12" i="2"/>
  <c r="V12" i="3" s="1"/>
  <c r="Q12" i="2"/>
  <c r="J12" i="2"/>
  <c r="E12" i="2"/>
  <c r="AA11" i="2"/>
  <c r="V11" i="2"/>
  <c r="Q11" i="2"/>
  <c r="J11" i="2"/>
  <c r="E11" i="2"/>
  <c r="AA10" i="2"/>
  <c r="V10" i="2"/>
  <c r="Q10" i="2"/>
  <c r="J10" i="2"/>
  <c r="E10" i="2"/>
  <c r="AA9" i="2"/>
  <c r="V9" i="2"/>
  <c r="V9" i="3" s="1"/>
  <c r="Q9" i="2"/>
  <c r="Q9" i="3" s="1"/>
  <c r="J9" i="2"/>
  <c r="E9" i="2"/>
  <c r="AA8" i="2"/>
  <c r="AA8" i="3" s="1"/>
  <c r="V8" i="2"/>
  <c r="Q8" i="2"/>
  <c r="J8" i="2"/>
  <c r="E8" i="2"/>
  <c r="AA7" i="2"/>
  <c r="V7" i="2"/>
  <c r="Q7" i="2"/>
  <c r="J7" i="2"/>
  <c r="E7" i="2"/>
  <c r="AA6" i="2"/>
  <c r="V6" i="2"/>
  <c r="Q6" i="2"/>
  <c r="Q6" i="3" s="1"/>
  <c r="J6" i="2"/>
  <c r="J6" i="3" s="1"/>
  <c r="E6" i="2"/>
  <c r="AA5" i="2"/>
  <c r="V5" i="2"/>
  <c r="V5" i="3" s="1"/>
  <c r="Q5" i="2"/>
  <c r="J5" i="2"/>
  <c r="E5" i="2"/>
  <c r="AA4" i="2"/>
  <c r="V4" i="2"/>
  <c r="Q4" i="2"/>
  <c r="J4" i="2"/>
  <c r="E4" i="2"/>
  <c r="AA29" i="1"/>
  <c r="V29" i="1"/>
  <c r="V29" i="3" s="1"/>
  <c r="Q29" i="1"/>
  <c r="J29" i="1"/>
  <c r="E29" i="1"/>
  <c r="AA28" i="1"/>
  <c r="V28" i="1"/>
  <c r="Q28" i="1"/>
  <c r="J28" i="1"/>
  <c r="J28" i="3" s="1"/>
  <c r="E28" i="1"/>
  <c r="AA27" i="1"/>
  <c r="V27" i="1"/>
  <c r="Q27" i="1"/>
  <c r="J27" i="1"/>
  <c r="E27" i="1"/>
  <c r="AA26" i="1"/>
  <c r="AA26" i="3" s="1"/>
  <c r="V26" i="1"/>
  <c r="Q26" i="1"/>
  <c r="J26" i="1"/>
  <c r="E26" i="1"/>
  <c r="AA25" i="1"/>
  <c r="V25" i="1"/>
  <c r="Q25" i="1"/>
  <c r="J25" i="1"/>
  <c r="E25" i="1"/>
  <c r="AA24" i="1"/>
  <c r="V24" i="1"/>
  <c r="Q24" i="1"/>
  <c r="J24" i="1"/>
  <c r="E24" i="1"/>
  <c r="AA23" i="1"/>
  <c r="V23" i="1"/>
  <c r="V23" i="3" s="1"/>
  <c r="Q23" i="1"/>
  <c r="J23" i="1"/>
  <c r="J23" i="3" s="1"/>
  <c r="E23" i="1"/>
  <c r="AA22" i="1"/>
  <c r="V22" i="1"/>
  <c r="Q22" i="1"/>
  <c r="J22" i="1"/>
  <c r="E22" i="1"/>
  <c r="AA21" i="1"/>
  <c r="AA21" i="3" s="1"/>
  <c r="V21" i="1"/>
  <c r="Q21" i="1"/>
  <c r="J21" i="1"/>
  <c r="E21" i="1"/>
  <c r="AA20" i="1"/>
  <c r="V20" i="1"/>
  <c r="Q20" i="1"/>
  <c r="Q20" i="3" s="1"/>
  <c r="J20" i="1"/>
  <c r="E20" i="1"/>
  <c r="E20" i="3" s="1"/>
  <c r="AA19" i="1"/>
  <c r="V19" i="1"/>
  <c r="Q19" i="1"/>
  <c r="J19" i="1"/>
  <c r="E19" i="1"/>
  <c r="AA18" i="1"/>
  <c r="V18" i="1"/>
  <c r="Q18" i="1"/>
  <c r="J18" i="1"/>
  <c r="E18" i="1"/>
  <c r="AA17" i="1"/>
  <c r="V17" i="1"/>
  <c r="Q17" i="1"/>
  <c r="J17" i="1"/>
  <c r="E17" i="1"/>
  <c r="AA16" i="1"/>
  <c r="V16" i="1"/>
  <c r="Q16" i="1"/>
  <c r="J16" i="1"/>
  <c r="E16" i="1"/>
  <c r="AA15" i="1"/>
  <c r="V15" i="1"/>
  <c r="Q15" i="1"/>
  <c r="J15" i="1"/>
  <c r="J15" i="3" s="1"/>
  <c r="E15" i="1"/>
  <c r="AA14" i="1"/>
  <c r="V14" i="1"/>
  <c r="Q14" i="1"/>
  <c r="J14" i="1"/>
  <c r="E14" i="1"/>
  <c r="AA13" i="1"/>
  <c r="AA13" i="3" s="1"/>
  <c r="V13" i="1"/>
  <c r="Q13" i="1"/>
  <c r="J13" i="1"/>
  <c r="E13" i="1"/>
  <c r="AA12" i="1"/>
  <c r="V12" i="1"/>
  <c r="Q12" i="1"/>
  <c r="J12" i="1"/>
  <c r="E12" i="1"/>
  <c r="E12" i="3" s="1"/>
  <c r="AA11" i="1"/>
  <c r="V11" i="1"/>
  <c r="Q11" i="1"/>
  <c r="J11" i="1"/>
  <c r="E11" i="1"/>
  <c r="AA10" i="1"/>
  <c r="V10" i="1"/>
  <c r="Q10" i="1"/>
  <c r="J10" i="1"/>
  <c r="E10" i="1"/>
  <c r="AA9" i="1"/>
  <c r="V9" i="1"/>
  <c r="Q9" i="1"/>
  <c r="J9" i="1"/>
  <c r="E9" i="1"/>
  <c r="AA8" i="1"/>
  <c r="V8" i="1"/>
  <c r="Q8" i="1"/>
  <c r="J8" i="1"/>
  <c r="E8" i="1"/>
  <c r="AA7" i="1"/>
  <c r="V7" i="1"/>
  <c r="V7" i="3" s="1"/>
  <c r="Q7" i="1"/>
  <c r="J7" i="1"/>
  <c r="J7" i="3" s="1"/>
  <c r="E7" i="1"/>
  <c r="AA6" i="1"/>
  <c r="V6" i="1"/>
  <c r="Q6" i="1"/>
  <c r="J6" i="1"/>
  <c r="E6" i="1"/>
  <c r="AA5" i="1"/>
  <c r="AA5" i="3" s="1"/>
  <c r="V5" i="1"/>
  <c r="Q5" i="1"/>
  <c r="J5" i="1"/>
  <c r="E5" i="1"/>
  <c r="AA4" i="1"/>
  <c r="V4" i="1"/>
  <c r="Q4" i="1"/>
  <c r="Q4" i="3" s="1"/>
  <c r="J4" i="1"/>
  <c r="E4" i="1"/>
  <c r="E4" i="3" s="1"/>
  <c r="J8" i="3" l="1"/>
  <c r="E21" i="3"/>
  <c r="J5" i="3"/>
  <c r="Q8" i="3"/>
  <c r="V11" i="3"/>
  <c r="AA14" i="3"/>
  <c r="E18" i="3"/>
  <c r="J21" i="3"/>
  <c r="Q24" i="3"/>
  <c r="V27" i="3"/>
  <c r="AA10" i="3"/>
  <c r="E5" i="3"/>
  <c r="AA17" i="3"/>
  <c r="Q5" i="3"/>
  <c r="V8" i="3"/>
  <c r="AA11" i="3"/>
  <c r="E15" i="3"/>
  <c r="J18" i="3"/>
  <c r="Q21" i="3"/>
  <c r="V24" i="3"/>
  <c r="AA27" i="3"/>
  <c r="AA16" i="3"/>
  <c r="J17" i="3"/>
  <c r="Q11" i="3"/>
  <c r="J24" i="3"/>
  <c r="E9" i="3"/>
  <c r="J12" i="3"/>
  <c r="Q15" i="3"/>
  <c r="E25" i="3"/>
  <c r="V13" i="3"/>
  <c r="V14" i="3"/>
  <c r="E6" i="3"/>
  <c r="J9" i="3"/>
  <c r="AA18" i="3"/>
  <c r="E22" i="3"/>
  <c r="J25" i="3"/>
  <c r="Q28" i="3"/>
  <c r="AA6" i="3"/>
  <c r="J13" i="3"/>
  <c r="Q16" i="3"/>
  <c r="AA22" i="3"/>
  <c r="Q10" i="3"/>
  <c r="V6" i="3"/>
  <c r="AA9" i="3"/>
  <c r="E13" i="3"/>
  <c r="J16" i="3"/>
  <c r="Q19" i="3"/>
  <c r="V22" i="3"/>
  <c r="AA25" i="3"/>
  <c r="E29" i="3"/>
  <c r="E10" i="3"/>
  <c r="V19" i="3"/>
  <c r="E26" i="3"/>
  <c r="E7" i="3"/>
  <c r="J10" i="3"/>
  <c r="Q13" i="3"/>
  <c r="V16" i="3"/>
  <c r="AA19" i="3"/>
  <c r="E23" i="3"/>
  <c r="J26" i="3"/>
  <c r="Q29" i="3"/>
  <c r="Q26" i="3"/>
  <c r="J4" i="3"/>
  <c r="Q7" i="3"/>
  <c r="V10" i="3"/>
  <c r="E17" i="3"/>
  <c r="J20" i="3"/>
  <c r="Q23" i="3"/>
  <c r="V26" i="3"/>
  <c r="AA29" i="3"/>
  <c r="E14" i="3"/>
  <c r="V4" i="3"/>
  <c r="AA7" i="3"/>
  <c r="E11" i="3"/>
  <c r="J14" i="3"/>
  <c r="Q17" i="3"/>
  <c r="V20" i="3"/>
  <c r="AA23" i="3"/>
  <c r="E27" i="3"/>
  <c r="J32" i="3"/>
  <c r="AA4" i="3"/>
  <c r="E8" i="3"/>
  <c r="J11" i="3"/>
  <c r="Q14" i="3"/>
  <c r="V17" i="3"/>
  <c r="AA20" i="3"/>
  <c r="E24" i="3"/>
  <c r="J27" i="3"/>
  <c r="J31" i="3"/>
  <c r="J30" i="3"/>
  <c r="Q12" i="3"/>
  <c r="V15" i="3"/>
  <c r="V28" i="3"/>
  <c r="Q31" i="3"/>
</calcChain>
</file>

<file path=xl/sharedStrings.xml><?xml version="1.0" encoding="utf-8"?>
<sst xmlns="http://schemas.openxmlformats.org/spreadsheetml/2006/main" count="170" uniqueCount="57">
  <si>
    <t>Småhus</t>
  </si>
  <si>
    <t>Bedömer du att utbudet de tre kommande månaderna ökar, blir oförändrat eller minskar?</t>
  </si>
  <si>
    <t>Bedömer du att efterfrågan de tre kommande månaderna ökar, blir oförändrat eller minskar?</t>
  </si>
  <si>
    <t>Bedömer du att försäljningspriset (på småhus) de tre kommande månaderna ökar, blir oförändrat eller minskar?</t>
  </si>
  <si>
    <t>Bedömer du att skillnaden mellan utgångs- och försäljningspris de tre kommande månaderna ökar, blir oförändrad eller minskar?</t>
  </si>
  <si>
    <t>Bedömer du att försäljningstiden de tre kommande månaderna blir kortare, oförändrad eller längre?</t>
  </si>
  <si>
    <t>B1 Utbud - prognos</t>
  </si>
  <si>
    <t>B2 Efterfrågan - prognos</t>
  </si>
  <si>
    <t>B3 Försäljningspris - prognos</t>
  </si>
  <si>
    <t>B4 Prisskillnad - prognos</t>
  </si>
  <si>
    <t>B5 Försäljningstid - prognos</t>
  </si>
  <si>
    <t>Totalt</t>
  </si>
  <si>
    <t>Ökar</t>
  </si>
  <si>
    <t>Oförändrat</t>
  </si>
  <si>
    <t>Minskar</t>
  </si>
  <si>
    <t>Nettotal</t>
  </si>
  <si>
    <t>Oförändrad</t>
  </si>
  <si>
    <t>Ökar kraftigt</t>
  </si>
  <si>
    <t>Ökar något</t>
  </si>
  <si>
    <t>Minskar något</t>
  </si>
  <si>
    <t>Minskar kraftigt</t>
  </si>
  <si>
    <t>Kortare</t>
  </si>
  <si>
    <t>Längre</t>
  </si>
  <si>
    <t>Q1 2019</t>
  </si>
  <si>
    <t>Q2 2019</t>
  </si>
  <si>
    <t>Q3 2019</t>
  </si>
  <si>
    <t>Q4 2019</t>
  </si>
  <si>
    <t>Q1 2020</t>
  </si>
  <si>
    <t>Q2 2020</t>
  </si>
  <si>
    <t>Q3 2020</t>
  </si>
  <si>
    <t>Q4 2020</t>
  </si>
  <si>
    <t>Q1 2021</t>
  </si>
  <si>
    <t>Q2 2021</t>
  </si>
  <si>
    <t>Q3 2021</t>
  </si>
  <si>
    <t>Q4 2021</t>
  </si>
  <si>
    <t>Q1 2022</t>
  </si>
  <si>
    <t>Q2 2022</t>
  </si>
  <si>
    <t>Q3 2022</t>
  </si>
  <si>
    <t>Q4 2022</t>
  </si>
  <si>
    <t>Q1 2023</t>
  </si>
  <si>
    <t>Q2 2023</t>
  </si>
  <si>
    <t>Q3 2023</t>
  </si>
  <si>
    <t>Q4 2023</t>
  </si>
  <si>
    <t>Q1 2024</t>
  </si>
  <si>
    <t>Q2 2024</t>
  </si>
  <si>
    <t>Q3 2024</t>
  </si>
  <si>
    <t>Q4 2024</t>
  </si>
  <si>
    <t>Q1 2025</t>
  </si>
  <si>
    <t>Q2 2025</t>
  </si>
  <si>
    <t>Q3 2025</t>
  </si>
  <si>
    <t>Q4 2025</t>
  </si>
  <si>
    <t>Bostäder</t>
  </si>
  <si>
    <t>Q1 2026</t>
  </si>
  <si>
    <t xml:space="preserve">Källa: Mäklarbarometern, SBAB. Not: Baserad på nettotal, positiva svar minskat med negativa. Ovanför 0 innebär att fler mäklare tror på stigande priser det kommande kvartalet än vad som tror på sjunkande priser. </t>
  </si>
  <si>
    <t>Q2 2026</t>
  </si>
  <si>
    <t>Brf:er</t>
  </si>
  <si>
    <t xml:space="preserve">Mäklarnas indikator, försäljningspris. Q2 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</si>
</sst>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2"/>
      <color theme="1"/>
      <name val="Aptos Narrow"/>
      <scheme val="minor"/>
    </font>
    <font>
      <b/>
      <sz val="12"/>
      <color theme="1"/>
      <name val="Arial"/>
      <family val="2"/>
    </font>
    <font>
      <i/>
      <sz val="8"/>
      <color theme="1"/>
      <name val="Arial"/>
      <family val="2"/>
    </font>
    <font>
      <sz val="12"/>
      <name val="Aptos Narrow"/>
    </font>
    <font>
      <sz val="12"/>
      <color theme="1"/>
      <name val="Aptos Narrow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ptos Narrow"/>
    </font>
    <font>
      <sz val="14"/>
      <color rgb="FF0EB152"/>
      <name val="Aptos Narrow"/>
    </font>
    <font>
      <sz val="14"/>
      <color rgb="FFFF0000"/>
      <name val="Aptos Narrow"/>
    </font>
    <font>
      <sz val="14"/>
      <color rgb="FF00B050"/>
      <name val="Aptos Narrow"/>
    </font>
    <font>
      <sz val="14"/>
      <color theme="1"/>
      <name val="Arial"/>
      <family val="2"/>
    </font>
    <font>
      <sz val="14"/>
      <color rgb="FF000000"/>
      <name val="Calibri"/>
      <family val="2"/>
    </font>
    <font>
      <sz val="12"/>
      <color theme="1"/>
      <name val="Arial"/>
      <family val="2"/>
    </font>
    <font>
      <sz val="14"/>
      <color theme="1"/>
      <name val="Aptos Narrow"/>
      <scheme val="minor"/>
    </font>
    <font>
      <sz val="8"/>
      <name val="Aptos Narrow"/>
      <scheme val="minor"/>
    </font>
    <font>
      <sz val="14"/>
      <color theme="1"/>
      <name val="Aptos Narrow"/>
      <scheme val="major"/>
    </font>
    <font>
      <sz val="14"/>
      <color rgb="FF0EB152"/>
      <name val="Aptos Narrow"/>
      <scheme val="major"/>
    </font>
    <font>
      <sz val="14"/>
      <color rgb="FF00B050"/>
      <name val="Aptos Narrow"/>
      <scheme val="minor"/>
    </font>
    <font>
      <sz val="14"/>
      <color rgb="FF0EB152"/>
      <name val="Aptos Narrow"/>
      <scheme val="minor"/>
    </font>
    <font>
      <sz val="14"/>
      <color rgb="FFFF0000"/>
      <name val="Aptos Narrow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1" xfId="0" applyFont="1" applyBorder="1"/>
    <xf numFmtId="0" fontId="4" fillId="0" borderId="0" xfId="0" applyFont="1"/>
    <xf numFmtId="0" fontId="1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 wrapText="1"/>
    </xf>
    <xf numFmtId="0" fontId="7" fillId="0" borderId="4" xfId="0" applyFont="1" applyBorder="1" applyAlignment="1">
      <alignment horizontal="left" vertical="center"/>
    </xf>
    <xf numFmtId="1" fontId="7" fillId="0" borderId="4" xfId="0" applyNumberFormat="1" applyFont="1" applyBorder="1" applyAlignment="1">
      <alignment horizontal="center"/>
    </xf>
    <xf numFmtId="1" fontId="8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" fontId="9" fillId="0" borderId="4" xfId="0" applyNumberFormat="1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1" fontId="7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" fontId="9" fillId="0" borderId="0" xfId="0" applyNumberFormat="1" applyFont="1" applyAlignment="1">
      <alignment horizontal="center"/>
    </xf>
    <xf numFmtId="1" fontId="7" fillId="0" borderId="0" xfId="0" applyNumberFormat="1" applyFont="1"/>
    <xf numFmtId="1" fontId="10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1" fontId="8" fillId="0" borderId="4" xfId="0" applyNumberFormat="1" applyFont="1" applyBorder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12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 vertical="center"/>
    </xf>
    <xf numFmtId="1" fontId="4" fillId="0" borderId="0" xfId="0" applyNumberFormat="1" applyFont="1"/>
    <xf numFmtId="1" fontId="13" fillId="0" borderId="0" xfId="0" applyNumberFormat="1" applyFont="1"/>
    <xf numFmtId="0" fontId="14" fillId="0" borderId="0" xfId="0" applyFont="1"/>
    <xf numFmtId="1" fontId="11" fillId="0" borderId="0" xfId="0" applyNumberFormat="1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" fontId="7" fillId="0" borderId="4" xfId="0" applyNumberFormat="1" applyFont="1" applyBorder="1" applyAlignment="1">
      <alignment horizontal="left" vertical="center"/>
    </xf>
    <xf numFmtId="1" fontId="7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left"/>
    </xf>
    <xf numFmtId="1" fontId="16" fillId="0" borderId="0" xfId="0" applyNumberFormat="1" applyFont="1"/>
    <xf numFmtId="1" fontId="17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1" fontId="18" fillId="0" borderId="0" xfId="0" applyNumberFormat="1" applyFont="1" applyAlignment="1">
      <alignment horizontal="center"/>
    </xf>
    <xf numFmtId="1" fontId="19" fillId="0" borderId="0" xfId="0" applyNumberFormat="1" applyFont="1" applyAlignment="1">
      <alignment horizontal="center"/>
    </xf>
    <xf numFmtId="1" fontId="20" fillId="0" borderId="0" xfId="0" applyNumberFormat="1" applyFont="1" applyAlignment="1">
      <alignment horizontal="center"/>
    </xf>
    <xf numFmtId="1" fontId="14" fillId="0" borderId="0" xfId="0" applyNumberFormat="1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/>
    <xf numFmtId="0" fontId="5" fillId="0" borderId="3" xfId="0" applyFont="1" applyBorder="1" applyAlignment="1">
      <alignment horizontal="center"/>
    </xf>
    <xf numFmtId="0" fontId="3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'Totalt genomsnitt'!$A$4:$A$33</c:f>
              <c:strCache>
                <c:ptCount val="30"/>
                <c:pt idx="0">
                  <c:v>Q1 2019</c:v>
                </c:pt>
                <c:pt idx="1">
                  <c:v>Q2 2019</c:v>
                </c:pt>
                <c:pt idx="2">
                  <c:v>Q3 2019</c:v>
                </c:pt>
                <c:pt idx="3">
                  <c:v>Q4 2019</c:v>
                </c:pt>
                <c:pt idx="4">
                  <c:v>Q1 2020</c:v>
                </c:pt>
                <c:pt idx="5">
                  <c:v>Q2 2020</c:v>
                </c:pt>
                <c:pt idx="6">
                  <c:v>Q3 2020</c:v>
                </c:pt>
                <c:pt idx="7">
                  <c:v>Q4 2020</c:v>
                </c:pt>
                <c:pt idx="8">
                  <c:v>Q1 2021</c:v>
                </c:pt>
                <c:pt idx="9">
                  <c:v>Q2 2021</c:v>
                </c:pt>
                <c:pt idx="10">
                  <c:v>Q3 2021</c:v>
                </c:pt>
                <c:pt idx="11">
                  <c:v>Q4 2021</c:v>
                </c:pt>
                <c:pt idx="12">
                  <c:v>Q1 2022</c:v>
                </c:pt>
                <c:pt idx="13">
                  <c:v>Q2 2022</c:v>
                </c:pt>
                <c:pt idx="14">
                  <c:v>Q3 2022</c:v>
                </c:pt>
                <c:pt idx="15">
                  <c:v>Q4 2022</c:v>
                </c:pt>
                <c:pt idx="16">
                  <c:v>Q1 2023</c:v>
                </c:pt>
                <c:pt idx="17">
                  <c:v>Q2 2023</c:v>
                </c:pt>
                <c:pt idx="18">
                  <c:v>Q3 2023</c:v>
                </c:pt>
                <c:pt idx="19">
                  <c:v>Q4 2023</c:v>
                </c:pt>
                <c:pt idx="20">
                  <c:v>Q1 2024</c:v>
                </c:pt>
                <c:pt idx="21">
                  <c:v>Q2 2024</c:v>
                </c:pt>
                <c:pt idx="22">
                  <c:v>Q3 2024</c:v>
                </c:pt>
                <c:pt idx="23">
                  <c:v>Q4 2024</c:v>
                </c:pt>
                <c:pt idx="24">
                  <c:v>Q1 2025</c:v>
                </c:pt>
                <c:pt idx="25">
                  <c:v>Q2 2025</c:v>
                </c:pt>
                <c:pt idx="26">
                  <c:v>Q3 2025</c:v>
                </c:pt>
                <c:pt idx="27">
                  <c:v>Q4 2025</c:v>
                </c:pt>
                <c:pt idx="28">
                  <c:v>Q1 2026</c:v>
                </c:pt>
                <c:pt idx="29">
                  <c:v>Q2 2026</c:v>
                </c:pt>
              </c:strCache>
            </c:strRef>
          </c:cat>
          <c:val>
            <c:numRef>
              <c:f>'Totalt genomsnitt'!$Q$4:$Q$33</c:f>
              <c:numCache>
                <c:formatCode>0</c:formatCode>
                <c:ptCount val="30"/>
                <c:pt idx="0">
                  <c:v>8.1522232242365664</c:v>
                </c:pt>
                <c:pt idx="1">
                  <c:v>26.995082756632033</c:v>
                </c:pt>
                <c:pt idx="2">
                  <c:v>25.073813959172629</c:v>
                </c:pt>
                <c:pt idx="3">
                  <c:v>32.55787709473703</c:v>
                </c:pt>
                <c:pt idx="4">
                  <c:v>50.469466224059687</c:v>
                </c:pt>
                <c:pt idx="5">
                  <c:v>-35.614508837419358</c:v>
                </c:pt>
                <c:pt idx="6">
                  <c:v>18.206587891479273</c:v>
                </c:pt>
                <c:pt idx="7">
                  <c:v>41.013760640115031</c:v>
                </c:pt>
                <c:pt idx="8">
                  <c:v>59.602897632250695</c:v>
                </c:pt>
                <c:pt idx="9">
                  <c:v>43.270820346372389</c:v>
                </c:pt>
                <c:pt idx="10">
                  <c:v>20.29683561108348</c:v>
                </c:pt>
                <c:pt idx="11">
                  <c:v>-4.8186853065792592</c:v>
                </c:pt>
                <c:pt idx="12">
                  <c:v>34.269980333934029</c:v>
                </c:pt>
                <c:pt idx="13">
                  <c:v>-2.6885867627588489</c:v>
                </c:pt>
                <c:pt idx="14">
                  <c:v>-62.624121647757143</c:v>
                </c:pt>
                <c:pt idx="15">
                  <c:v>-64.241444561997184</c:v>
                </c:pt>
                <c:pt idx="16">
                  <c:v>-18</c:v>
                </c:pt>
                <c:pt idx="17">
                  <c:v>-22.11726770467698</c:v>
                </c:pt>
                <c:pt idx="18">
                  <c:v>15.739604864232168</c:v>
                </c:pt>
                <c:pt idx="19">
                  <c:v>-33.681419154910074</c:v>
                </c:pt>
                <c:pt idx="20">
                  <c:v>-5.8345277077854885</c:v>
                </c:pt>
                <c:pt idx="21">
                  <c:v>38.421776602175655</c:v>
                </c:pt>
                <c:pt idx="22">
                  <c:v>58.225315311692704</c:v>
                </c:pt>
                <c:pt idx="23">
                  <c:v>40.989404511509377</c:v>
                </c:pt>
                <c:pt idx="24">
                  <c:v>50.614125060921296</c:v>
                </c:pt>
                <c:pt idx="25">
                  <c:v>38.720565165635861</c:v>
                </c:pt>
                <c:pt idx="26">
                  <c:v>9</c:v>
                </c:pt>
                <c:pt idx="27">
                  <c:v>16</c:v>
                </c:pt>
                <c:pt idx="28">
                  <c:v>37</c:v>
                </c:pt>
                <c:pt idx="29">
                  <c:v>57.255254437527867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86-3347-B0B8-4D1E619CD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38585840"/>
        <c:axId val="1576981616"/>
      </c:lineChart>
      <c:catAx>
        <c:axId val="1738585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576981616"/>
        <c:crosses val="autoZero"/>
        <c:auto val="1"/>
        <c:lblAlgn val="ctr"/>
        <c:lblOffset val="100"/>
        <c:noMultiLvlLbl val="0"/>
      </c:catAx>
      <c:valAx>
        <c:axId val="157698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738585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'Totalt genomsnitt'!$A$4:$A$35</c:f>
              <c:strCache>
                <c:ptCount val="30"/>
                <c:pt idx="0">
                  <c:v>Q1 2019</c:v>
                </c:pt>
                <c:pt idx="1">
                  <c:v>Q2 2019</c:v>
                </c:pt>
                <c:pt idx="2">
                  <c:v>Q3 2019</c:v>
                </c:pt>
                <c:pt idx="3">
                  <c:v>Q4 2019</c:v>
                </c:pt>
                <c:pt idx="4">
                  <c:v>Q1 2020</c:v>
                </c:pt>
                <c:pt idx="5">
                  <c:v>Q2 2020</c:v>
                </c:pt>
                <c:pt idx="6">
                  <c:v>Q3 2020</c:v>
                </c:pt>
                <c:pt idx="7">
                  <c:v>Q4 2020</c:v>
                </c:pt>
                <c:pt idx="8">
                  <c:v>Q1 2021</c:v>
                </c:pt>
                <c:pt idx="9">
                  <c:v>Q2 2021</c:v>
                </c:pt>
                <c:pt idx="10">
                  <c:v>Q3 2021</c:v>
                </c:pt>
                <c:pt idx="11">
                  <c:v>Q4 2021</c:v>
                </c:pt>
                <c:pt idx="12">
                  <c:v>Q1 2022</c:v>
                </c:pt>
                <c:pt idx="13">
                  <c:v>Q2 2022</c:v>
                </c:pt>
                <c:pt idx="14">
                  <c:v>Q3 2022</c:v>
                </c:pt>
                <c:pt idx="15">
                  <c:v>Q4 2022</c:v>
                </c:pt>
                <c:pt idx="16">
                  <c:v>Q1 2023</c:v>
                </c:pt>
                <c:pt idx="17">
                  <c:v>Q2 2023</c:v>
                </c:pt>
                <c:pt idx="18">
                  <c:v>Q3 2023</c:v>
                </c:pt>
                <c:pt idx="19">
                  <c:v>Q4 2023</c:v>
                </c:pt>
                <c:pt idx="20">
                  <c:v>Q1 2024</c:v>
                </c:pt>
                <c:pt idx="21">
                  <c:v>Q2 2024</c:v>
                </c:pt>
                <c:pt idx="22">
                  <c:v>Q3 2024</c:v>
                </c:pt>
                <c:pt idx="23">
                  <c:v>Q4 2024</c:v>
                </c:pt>
                <c:pt idx="24">
                  <c:v>Q1 2025</c:v>
                </c:pt>
                <c:pt idx="25">
                  <c:v>Q2 2025</c:v>
                </c:pt>
                <c:pt idx="26">
                  <c:v>Q3 2025</c:v>
                </c:pt>
                <c:pt idx="27">
                  <c:v>Q4 2025</c:v>
                </c:pt>
                <c:pt idx="28">
                  <c:v>Q1 2026</c:v>
                </c:pt>
                <c:pt idx="29">
                  <c:v>Q2 2026</c:v>
                </c:pt>
              </c:strCache>
            </c:strRef>
          </c:cat>
          <c:val>
            <c:numRef>
              <c:f>'Totalt genomsnitt'!$Q$4:$Q$35</c:f>
              <c:numCache>
                <c:formatCode>0</c:formatCode>
                <c:ptCount val="32"/>
                <c:pt idx="0">
                  <c:v>8.1522232242365664</c:v>
                </c:pt>
                <c:pt idx="1">
                  <c:v>26.995082756632033</c:v>
                </c:pt>
                <c:pt idx="2">
                  <c:v>25.073813959172629</c:v>
                </c:pt>
                <c:pt idx="3">
                  <c:v>32.55787709473703</c:v>
                </c:pt>
                <c:pt idx="4">
                  <c:v>50.469466224059687</c:v>
                </c:pt>
                <c:pt idx="5">
                  <c:v>-35.614508837419358</c:v>
                </c:pt>
                <c:pt idx="6">
                  <c:v>18.206587891479273</c:v>
                </c:pt>
                <c:pt idx="7">
                  <c:v>41.013760640115031</c:v>
                </c:pt>
                <c:pt idx="8">
                  <c:v>59.602897632250695</c:v>
                </c:pt>
                <c:pt idx="9">
                  <c:v>43.270820346372389</c:v>
                </c:pt>
                <c:pt idx="10">
                  <c:v>20.29683561108348</c:v>
                </c:pt>
                <c:pt idx="11">
                  <c:v>-4.8186853065792592</c:v>
                </c:pt>
                <c:pt idx="12">
                  <c:v>34.269980333934029</c:v>
                </c:pt>
                <c:pt idx="13">
                  <c:v>-2.6885867627588489</c:v>
                </c:pt>
                <c:pt idx="14">
                  <c:v>-62.624121647757143</c:v>
                </c:pt>
                <c:pt idx="15">
                  <c:v>-64.241444561997184</c:v>
                </c:pt>
                <c:pt idx="16">
                  <c:v>-18</c:v>
                </c:pt>
                <c:pt idx="17">
                  <c:v>-22.11726770467698</c:v>
                </c:pt>
                <c:pt idx="18">
                  <c:v>15.739604864232168</c:v>
                </c:pt>
                <c:pt idx="19">
                  <c:v>-33.681419154910074</c:v>
                </c:pt>
                <c:pt idx="20">
                  <c:v>-5.8345277077854885</c:v>
                </c:pt>
                <c:pt idx="21">
                  <c:v>38.421776602175655</c:v>
                </c:pt>
                <c:pt idx="22">
                  <c:v>58.225315311692704</c:v>
                </c:pt>
                <c:pt idx="23">
                  <c:v>40.989404511509377</c:v>
                </c:pt>
                <c:pt idx="24">
                  <c:v>50.614125060921296</c:v>
                </c:pt>
                <c:pt idx="25">
                  <c:v>38.720565165635861</c:v>
                </c:pt>
                <c:pt idx="26">
                  <c:v>9</c:v>
                </c:pt>
                <c:pt idx="27">
                  <c:v>16</c:v>
                </c:pt>
                <c:pt idx="28">
                  <c:v>37</c:v>
                </c:pt>
                <c:pt idx="29">
                  <c:v>57.255254437527867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E2-4CCC-BF8C-5D3239260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38585840"/>
        <c:axId val="1576981616"/>
      </c:lineChart>
      <c:catAx>
        <c:axId val="17385858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576981616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57698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738585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812800</xdr:colOff>
      <xdr:row>3</xdr:row>
      <xdr:rowOff>139700</xdr:rowOff>
    </xdr:from>
    <xdr:to>
      <xdr:col>6</xdr:col>
      <xdr:colOff>692150</xdr:colOff>
      <xdr:row>17</xdr:row>
      <xdr:rowOff>120650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A00F88F-8ECE-ED45-BD89-22A15AE972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3469</xdr:colOff>
      <xdr:row>3</xdr:row>
      <xdr:rowOff>135328</xdr:rowOff>
    </xdr:from>
    <xdr:to>
      <xdr:col>12</xdr:col>
      <xdr:colOff>774832</xdr:colOff>
      <xdr:row>17</xdr:row>
      <xdr:rowOff>95153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3E9599CE-D065-49A9-882D-6594A10D6C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BAB 2024 a">
      <a:dk1>
        <a:srgbClr val="101010"/>
      </a:dk1>
      <a:lt1>
        <a:sysClr val="window" lastClr="FFFFFF"/>
      </a:lt1>
      <a:dk2>
        <a:srgbClr val="F0F0F0"/>
      </a:dk2>
      <a:lt2>
        <a:srgbClr val="949494"/>
      </a:lt2>
      <a:accent1>
        <a:srgbClr val="FF620F"/>
      </a:accent1>
      <a:accent2>
        <a:srgbClr val="FFCF0E"/>
      </a:accent2>
      <a:accent3>
        <a:srgbClr val="238CE2"/>
      </a:accent3>
      <a:accent4>
        <a:srgbClr val="FF99AC"/>
      </a:accent4>
      <a:accent5>
        <a:srgbClr val="00A300"/>
      </a:accent5>
      <a:accent6>
        <a:srgbClr val="E81605"/>
      </a:accent6>
      <a:hlink>
        <a:srgbClr val="101010"/>
      </a:hlink>
      <a:folHlink>
        <a:srgbClr val="101010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00"/>
  <sheetViews>
    <sheetView zoomScale="90" zoomScaleNormal="90" workbookViewId="0"/>
  </sheetViews>
  <sheetFormatPr baseColWidth="10" defaultColWidth="11.1640625" defaultRowHeight="15" customHeight="1"/>
  <cols>
    <col min="1" max="27" width="10.5" customWidth="1"/>
  </cols>
  <sheetData>
    <row r="1" spans="1:27" ht="48" customHeight="1">
      <c r="A1" s="1" t="s">
        <v>55</v>
      </c>
      <c r="B1" s="43" t="s">
        <v>1</v>
      </c>
      <c r="C1" s="44"/>
      <c r="D1" s="44"/>
      <c r="E1" s="44"/>
      <c r="F1" s="2"/>
      <c r="G1" s="43" t="s">
        <v>2</v>
      </c>
      <c r="H1" s="44"/>
      <c r="I1" s="44"/>
      <c r="J1" s="44"/>
      <c r="K1" s="2"/>
      <c r="L1" s="43" t="s">
        <v>3</v>
      </c>
      <c r="M1" s="44"/>
      <c r="N1" s="44"/>
      <c r="O1" s="44"/>
      <c r="P1" s="44"/>
      <c r="Q1" s="44"/>
      <c r="R1" s="2"/>
      <c r="S1" s="43" t="s">
        <v>4</v>
      </c>
      <c r="T1" s="44"/>
      <c r="U1" s="44"/>
      <c r="V1" s="44"/>
      <c r="W1" s="2"/>
      <c r="X1" s="43" t="s">
        <v>5</v>
      </c>
      <c r="Y1" s="44"/>
      <c r="Z1" s="44"/>
      <c r="AA1" s="44"/>
    </row>
    <row r="2" spans="1:27" ht="15" customHeight="1">
      <c r="A2" s="3"/>
      <c r="B2" s="45" t="s">
        <v>6</v>
      </c>
      <c r="C2" s="46"/>
      <c r="D2" s="46"/>
      <c r="E2" s="46"/>
      <c r="F2" s="4"/>
      <c r="G2" s="45" t="s">
        <v>7</v>
      </c>
      <c r="H2" s="46"/>
      <c r="I2" s="46"/>
      <c r="J2" s="46"/>
      <c r="K2" s="4"/>
      <c r="L2" s="45" t="s">
        <v>8</v>
      </c>
      <c r="M2" s="46"/>
      <c r="N2" s="46"/>
      <c r="O2" s="46"/>
      <c r="P2" s="46"/>
      <c r="Q2" s="46"/>
      <c r="R2" s="4"/>
      <c r="S2" s="45" t="s">
        <v>9</v>
      </c>
      <c r="T2" s="46"/>
      <c r="U2" s="46"/>
      <c r="V2" s="46"/>
      <c r="W2" s="4"/>
      <c r="X2" s="45" t="s">
        <v>10</v>
      </c>
      <c r="Y2" s="46"/>
      <c r="Z2" s="46"/>
      <c r="AA2" s="46"/>
    </row>
    <row r="3" spans="1:27" ht="15.75" customHeight="1">
      <c r="A3" s="5" t="s">
        <v>11</v>
      </c>
      <c r="B3" s="5" t="s">
        <v>12</v>
      </c>
      <c r="C3" s="5" t="s">
        <v>13</v>
      </c>
      <c r="D3" s="5" t="s">
        <v>14</v>
      </c>
      <c r="E3" s="5" t="s">
        <v>15</v>
      </c>
      <c r="F3" s="5"/>
      <c r="G3" s="5" t="s">
        <v>12</v>
      </c>
      <c r="H3" s="5" t="s">
        <v>16</v>
      </c>
      <c r="I3" s="5" t="s">
        <v>14</v>
      </c>
      <c r="J3" s="5" t="s">
        <v>15</v>
      </c>
      <c r="K3" s="5"/>
      <c r="L3" s="5" t="s">
        <v>17</v>
      </c>
      <c r="M3" s="5" t="s">
        <v>18</v>
      </c>
      <c r="N3" s="5" t="s">
        <v>16</v>
      </c>
      <c r="O3" s="5" t="s">
        <v>19</v>
      </c>
      <c r="P3" s="5" t="s">
        <v>20</v>
      </c>
      <c r="Q3" s="5" t="s">
        <v>15</v>
      </c>
      <c r="R3" s="5"/>
      <c r="S3" s="5" t="s">
        <v>12</v>
      </c>
      <c r="T3" s="5" t="s">
        <v>13</v>
      </c>
      <c r="U3" s="5" t="s">
        <v>14</v>
      </c>
      <c r="V3" s="5" t="s">
        <v>15</v>
      </c>
      <c r="W3" s="5"/>
      <c r="X3" s="5" t="s">
        <v>21</v>
      </c>
      <c r="Y3" s="5" t="s">
        <v>16</v>
      </c>
      <c r="Z3" s="5" t="s">
        <v>22</v>
      </c>
      <c r="AA3" s="5" t="s">
        <v>15</v>
      </c>
    </row>
    <row r="4" spans="1:27" s="26" customFormat="1" ht="15.75" customHeight="1">
      <c r="A4" s="6" t="s">
        <v>23</v>
      </c>
      <c r="B4" s="7">
        <v>60.77948929025014</v>
      </c>
      <c r="C4" s="7">
        <v>33.290654735955549</v>
      </c>
      <c r="D4" s="7">
        <v>5.9298559737943064</v>
      </c>
      <c r="E4" s="8">
        <f t="shared" ref="E4:E33" si="0">B4-D4</f>
        <v>54.849633316455837</v>
      </c>
      <c r="F4" s="9"/>
      <c r="G4" s="7">
        <v>29.933086446061445</v>
      </c>
      <c r="H4" s="7">
        <v>64.106294609919033</v>
      </c>
      <c r="I4" s="7">
        <v>5.9606189440195205</v>
      </c>
      <c r="J4" s="8">
        <f t="shared" ref="J4:J33" si="1">G4-I4</f>
        <v>23.972467502041923</v>
      </c>
      <c r="K4" s="9"/>
      <c r="L4" s="7">
        <v>1.0631973096084526</v>
      </c>
      <c r="M4" s="7">
        <v>17.980390786350583</v>
      </c>
      <c r="N4" s="7">
        <v>66.644859318481366</v>
      </c>
      <c r="O4" s="7">
        <v>13.902630543402491</v>
      </c>
      <c r="P4" s="7">
        <v>0.40892204215709715</v>
      </c>
      <c r="Q4" s="8">
        <f t="shared" ref="Q4:Q33" si="2">L4+M4-O4-P4</f>
        <v>4.732035510399446</v>
      </c>
      <c r="R4" s="9"/>
      <c r="S4" s="7">
        <v>18.061205753833491</v>
      </c>
      <c r="T4" s="7">
        <v>72.944560243671447</v>
      </c>
      <c r="U4" s="7">
        <v>8.9942340024950624</v>
      </c>
      <c r="V4" s="8">
        <f t="shared" ref="V4:V33" si="3">S4-U4</f>
        <v>9.0669717513384285</v>
      </c>
      <c r="W4" s="9"/>
      <c r="X4" s="7">
        <v>14.662265904663489</v>
      </c>
      <c r="Y4" s="7">
        <v>67.184648610773777</v>
      </c>
      <c r="Z4" s="7">
        <v>18.153085484562727</v>
      </c>
      <c r="AA4" s="10">
        <f t="shared" ref="AA4:AA33" si="4">X4-Z4</f>
        <v>-3.4908195798992381</v>
      </c>
    </row>
    <row r="5" spans="1:27" s="26" customFormat="1" ht="15.75" customHeight="1">
      <c r="A5" s="11" t="s">
        <v>24</v>
      </c>
      <c r="B5" s="12">
        <v>57.51281972862742</v>
      </c>
      <c r="C5" s="12">
        <v>32.851414999131137</v>
      </c>
      <c r="D5" s="12">
        <v>9.6357652722414446</v>
      </c>
      <c r="E5" s="13">
        <f t="shared" si="0"/>
        <v>47.877054456385977</v>
      </c>
      <c r="F5" s="14"/>
      <c r="G5" s="12">
        <v>45.040391778441858</v>
      </c>
      <c r="H5" s="12">
        <v>52.136207169233202</v>
      </c>
      <c r="I5" s="12">
        <v>2.823401052324932</v>
      </c>
      <c r="J5" s="13">
        <f t="shared" si="1"/>
        <v>42.216990726116926</v>
      </c>
      <c r="K5" s="14"/>
      <c r="L5" s="12">
        <v>5.0991378738706024</v>
      </c>
      <c r="M5" s="12">
        <v>22.887344491267324</v>
      </c>
      <c r="N5" s="12">
        <v>61.710727208526571</v>
      </c>
      <c r="O5" s="12">
        <v>10.302790426335507</v>
      </c>
      <c r="P5" s="12">
        <v>0</v>
      </c>
      <c r="Q5" s="13">
        <f t="shared" si="2"/>
        <v>17.683691938802419</v>
      </c>
      <c r="R5" s="14"/>
      <c r="S5" s="12">
        <v>25.935799617468749</v>
      </c>
      <c r="T5" s="12">
        <v>68.493269687097225</v>
      </c>
      <c r="U5" s="12">
        <v>5.5709306954340221</v>
      </c>
      <c r="V5" s="13">
        <f t="shared" si="3"/>
        <v>20.364868922034727</v>
      </c>
      <c r="W5" s="14"/>
      <c r="X5" s="12">
        <v>18.369745668866621</v>
      </c>
      <c r="Y5" s="12">
        <v>66.264883190295791</v>
      </c>
      <c r="Z5" s="12">
        <v>15.365371140837592</v>
      </c>
      <c r="AA5" s="13">
        <f t="shared" si="4"/>
        <v>3.0043745280290288</v>
      </c>
    </row>
    <row r="6" spans="1:27" s="26" customFormat="1" ht="15.75" customHeight="1">
      <c r="A6" s="11" t="s">
        <v>25</v>
      </c>
      <c r="B6" s="12">
        <v>21.989946958684712</v>
      </c>
      <c r="C6" s="12">
        <v>34.628626007314388</v>
      </c>
      <c r="D6" s="12">
        <v>43.381427034000893</v>
      </c>
      <c r="E6" s="15">
        <f t="shared" si="0"/>
        <v>-21.391480075316181</v>
      </c>
      <c r="F6" s="14"/>
      <c r="G6" s="12">
        <v>34.982792715788484</v>
      </c>
      <c r="H6" s="12">
        <v>54.328718327988071</v>
      </c>
      <c r="I6" s="12">
        <v>10.688488956223438</v>
      </c>
      <c r="J6" s="13">
        <f t="shared" si="1"/>
        <v>24.294303759565047</v>
      </c>
      <c r="K6" s="14"/>
      <c r="L6" s="12">
        <v>2.8022308172941974</v>
      </c>
      <c r="M6" s="12">
        <v>26.514407563796503</v>
      </c>
      <c r="N6" s="12">
        <v>65.409223870214888</v>
      </c>
      <c r="O6" s="12">
        <v>5.2741377486944101</v>
      </c>
      <c r="P6" s="12">
        <v>0</v>
      </c>
      <c r="Q6" s="13">
        <f t="shared" si="2"/>
        <v>24.04250063239629</v>
      </c>
      <c r="R6" s="14"/>
      <c r="S6" s="12">
        <v>21.223261551136517</v>
      </c>
      <c r="T6" s="12">
        <v>73.344137481927959</v>
      </c>
      <c r="U6" s="12">
        <v>5.4326009669355182</v>
      </c>
      <c r="V6" s="13">
        <f t="shared" si="3"/>
        <v>15.790660584200999</v>
      </c>
      <c r="W6" s="14"/>
      <c r="X6" s="12">
        <v>23.903958265103313</v>
      </c>
      <c r="Y6" s="12">
        <v>67.003998761746971</v>
      </c>
      <c r="Z6" s="12">
        <v>9.0920429731497059</v>
      </c>
      <c r="AA6" s="13">
        <f t="shared" si="4"/>
        <v>14.811915291953607</v>
      </c>
    </row>
    <row r="7" spans="1:27" s="26" customFormat="1" ht="15.75" customHeight="1">
      <c r="A7" s="11" t="s">
        <v>26</v>
      </c>
      <c r="B7" s="12">
        <v>20.31457053146832</v>
      </c>
      <c r="C7" s="12">
        <v>67.060385295541906</v>
      </c>
      <c r="D7" s="12">
        <v>12.625044172989764</v>
      </c>
      <c r="E7" s="13">
        <f t="shared" si="0"/>
        <v>7.689526358478556</v>
      </c>
      <c r="F7" s="14"/>
      <c r="G7" s="12">
        <v>28.600316215489663</v>
      </c>
      <c r="H7" s="12">
        <v>67.160982759277701</v>
      </c>
      <c r="I7" s="12">
        <v>4.2387010252326451</v>
      </c>
      <c r="J7" s="13">
        <f t="shared" si="1"/>
        <v>24.361615190257019</v>
      </c>
      <c r="K7" s="14"/>
      <c r="L7" s="12">
        <v>0.77594633409318026</v>
      </c>
      <c r="M7" s="12">
        <v>34.294408827176809</v>
      </c>
      <c r="N7" s="12">
        <v>61.820286521838959</v>
      </c>
      <c r="O7" s="12">
        <v>3.1093583168910568</v>
      </c>
      <c r="P7" s="12">
        <v>0</v>
      </c>
      <c r="Q7" s="13">
        <f t="shared" si="2"/>
        <v>31.960996844378929</v>
      </c>
      <c r="R7" s="14"/>
      <c r="S7" s="12">
        <v>23.051614447219738</v>
      </c>
      <c r="T7" s="12">
        <v>70.965232234592946</v>
      </c>
      <c r="U7" s="12">
        <v>5.9831533181873073</v>
      </c>
      <c r="V7" s="13">
        <f t="shared" si="3"/>
        <v>17.068461129032428</v>
      </c>
      <c r="W7" s="14"/>
      <c r="X7" s="12">
        <v>20.105327929485373</v>
      </c>
      <c r="Y7" s="12">
        <v>68.885716764158389</v>
      </c>
      <c r="Z7" s="12">
        <v>11.008955306356224</v>
      </c>
      <c r="AA7" s="13">
        <f t="shared" si="4"/>
        <v>9.0963726231291488</v>
      </c>
    </row>
    <row r="8" spans="1:27" s="26" customFormat="1" ht="15.75" customHeight="1">
      <c r="A8" s="11" t="s">
        <v>27</v>
      </c>
      <c r="B8" s="12">
        <v>63.814741223681686</v>
      </c>
      <c r="C8" s="12">
        <v>29.183135056374262</v>
      </c>
      <c r="D8" s="12">
        <v>7.0021237199440511</v>
      </c>
      <c r="E8" s="13">
        <f t="shared" si="0"/>
        <v>56.812617503737634</v>
      </c>
      <c r="F8" s="14"/>
      <c r="G8" s="12">
        <v>51.3771019584361</v>
      </c>
      <c r="H8" s="12">
        <v>48.380620869084908</v>
      </c>
      <c r="I8" s="12">
        <v>0.24227717247899094</v>
      </c>
      <c r="J8" s="13">
        <f t="shared" si="1"/>
        <v>51.134824785957107</v>
      </c>
      <c r="K8" s="14"/>
      <c r="L8" s="12">
        <v>0.5720853049981941</v>
      </c>
      <c r="M8" s="12">
        <v>45.861153304701908</v>
      </c>
      <c r="N8" s="12">
        <v>52.136936283754672</v>
      </c>
      <c r="O8" s="12">
        <v>1.4298251065452239</v>
      </c>
      <c r="P8" s="12">
        <v>0</v>
      </c>
      <c r="Q8" s="13">
        <f t="shared" si="2"/>
        <v>45.003413503154881</v>
      </c>
      <c r="R8" s="14"/>
      <c r="S8" s="12">
        <v>32.918868257816726</v>
      </c>
      <c r="T8" s="12">
        <v>61.77608482997568</v>
      </c>
      <c r="U8" s="12">
        <v>5.3050469122075938</v>
      </c>
      <c r="V8" s="13">
        <f t="shared" si="3"/>
        <v>27.613821345609132</v>
      </c>
      <c r="W8" s="14"/>
      <c r="X8" s="12">
        <v>30.618642995630903</v>
      </c>
      <c r="Y8" s="12">
        <v>65.369302837448856</v>
      </c>
      <c r="Z8" s="12">
        <v>4.0120541669202403</v>
      </c>
      <c r="AA8" s="13">
        <f t="shared" si="4"/>
        <v>26.606588828710663</v>
      </c>
    </row>
    <row r="9" spans="1:27" s="26" customFormat="1" ht="15.75" customHeight="1">
      <c r="A9" s="11" t="s">
        <v>28</v>
      </c>
      <c r="B9" s="12">
        <v>34.481249227227849</v>
      </c>
      <c r="C9" s="12">
        <v>21.960988554537089</v>
      </c>
      <c r="D9" s="12">
        <v>43.557762218235055</v>
      </c>
      <c r="E9" s="15">
        <f t="shared" si="0"/>
        <v>-9.0765129910072062</v>
      </c>
      <c r="F9" s="14"/>
      <c r="G9" s="12">
        <v>4.9254635198072929</v>
      </c>
      <c r="H9" s="12">
        <v>32.627259611341792</v>
      </c>
      <c r="I9" s="12">
        <v>62.447276868850906</v>
      </c>
      <c r="J9" s="15">
        <f t="shared" si="1"/>
        <v>-57.521813349043612</v>
      </c>
      <c r="K9" s="14"/>
      <c r="L9" s="12">
        <v>0.57685150756524572</v>
      </c>
      <c r="M9" s="12">
        <v>8.224806025938296</v>
      </c>
      <c r="N9" s="12">
        <v>36.924089979528205</v>
      </c>
      <c r="O9" s="12">
        <v>40.751238733131082</v>
      </c>
      <c r="P9" s="12">
        <v>13.523013753837184</v>
      </c>
      <c r="Q9" s="15">
        <f t="shared" si="2"/>
        <v>-45.472594953464721</v>
      </c>
      <c r="R9" s="14"/>
      <c r="S9" s="12">
        <v>8.4534022726995843</v>
      </c>
      <c r="T9" s="12">
        <v>40.41329553778214</v>
      </c>
      <c r="U9" s="12">
        <v>51.133302189518268</v>
      </c>
      <c r="V9" s="15">
        <f t="shared" si="3"/>
        <v>-42.679899916818684</v>
      </c>
      <c r="W9" s="14"/>
      <c r="X9" s="12">
        <v>0.76802374662853579</v>
      </c>
      <c r="Y9" s="12">
        <v>21.322630189674953</v>
      </c>
      <c r="Z9" s="12">
        <v>77.909346063696518</v>
      </c>
      <c r="AA9" s="15">
        <f t="shared" si="4"/>
        <v>-77.141322317067988</v>
      </c>
    </row>
    <row r="10" spans="1:27" s="26" customFormat="1" ht="15.75" customHeight="1">
      <c r="A10" s="11" t="s">
        <v>29</v>
      </c>
      <c r="B10" s="12">
        <v>28.439577360110231</v>
      </c>
      <c r="C10" s="12">
        <v>36.532377885467938</v>
      </c>
      <c r="D10" s="12">
        <v>35.028044754421828</v>
      </c>
      <c r="E10" s="15">
        <f t="shared" si="0"/>
        <v>-6.5884673943115963</v>
      </c>
      <c r="F10" s="14"/>
      <c r="G10" s="12">
        <v>33.582176763433239</v>
      </c>
      <c r="H10" s="12">
        <v>54.343097476771121</v>
      </c>
      <c r="I10" s="12">
        <v>12.074725759795639</v>
      </c>
      <c r="J10" s="13">
        <f t="shared" si="1"/>
        <v>21.507451003637598</v>
      </c>
      <c r="K10" s="14"/>
      <c r="L10" s="12">
        <v>1.2289227133061971</v>
      </c>
      <c r="M10" s="12">
        <v>17.993904056979588</v>
      </c>
      <c r="N10" s="12">
        <v>63.741938704172433</v>
      </c>
      <c r="O10" s="12">
        <v>15.652696473072304</v>
      </c>
      <c r="P10" s="12">
        <v>1.3825380524694717</v>
      </c>
      <c r="Q10" s="13">
        <f t="shared" si="2"/>
        <v>2.1875922447440095</v>
      </c>
      <c r="R10" s="14"/>
      <c r="S10" s="12">
        <v>14.511299407438038</v>
      </c>
      <c r="T10" s="12">
        <v>74.116848963658398</v>
      </c>
      <c r="U10" s="12">
        <v>11.371851628903554</v>
      </c>
      <c r="V10" s="13">
        <f t="shared" si="3"/>
        <v>3.1394477785344836</v>
      </c>
      <c r="W10" s="14"/>
      <c r="X10" s="12">
        <v>17.126855773979603</v>
      </c>
      <c r="Y10" s="12">
        <v>52.64848167877232</v>
      </c>
      <c r="Z10" s="12">
        <v>30.224662547248073</v>
      </c>
      <c r="AA10" s="15">
        <f t="shared" si="4"/>
        <v>-13.09780677326847</v>
      </c>
    </row>
    <row r="11" spans="1:27" s="26" customFormat="1" ht="15.75" customHeight="1">
      <c r="A11" s="11" t="s">
        <v>30</v>
      </c>
      <c r="B11" s="12">
        <v>26.047124055916623</v>
      </c>
      <c r="C11" s="12">
        <v>50.310059070528766</v>
      </c>
      <c r="D11" s="12">
        <v>23.642816873554608</v>
      </c>
      <c r="E11" s="13">
        <f t="shared" si="0"/>
        <v>2.4043071823620146</v>
      </c>
      <c r="F11" s="14"/>
      <c r="G11" s="12">
        <v>38.988518168727147</v>
      </c>
      <c r="H11" s="12">
        <v>55.736787975266729</v>
      </c>
      <c r="I11" s="12">
        <v>5.2746938560061061</v>
      </c>
      <c r="J11" s="13">
        <f t="shared" si="1"/>
        <v>33.713824312721044</v>
      </c>
      <c r="K11" s="14"/>
      <c r="L11" s="12">
        <v>2.1483309783537652</v>
      </c>
      <c r="M11" s="12">
        <v>30.806990440359762</v>
      </c>
      <c r="N11" s="12">
        <v>62.110755809650499</v>
      </c>
      <c r="O11" s="12">
        <v>4.1308224300930849</v>
      </c>
      <c r="P11" s="12">
        <v>0.80310034154288867</v>
      </c>
      <c r="Q11" s="13">
        <f t="shared" si="2"/>
        <v>28.021398647077554</v>
      </c>
      <c r="R11" s="14"/>
      <c r="S11" s="12">
        <v>17.42597393605152</v>
      </c>
      <c r="T11" s="12">
        <v>79.134004185208369</v>
      </c>
      <c r="U11" s="12">
        <v>3.4400218787401036</v>
      </c>
      <c r="V11" s="13">
        <f t="shared" si="3"/>
        <v>13.985952057311415</v>
      </c>
      <c r="W11" s="14"/>
      <c r="X11" s="12">
        <v>9.5251918979849037</v>
      </c>
      <c r="Y11" s="12">
        <v>77.696636550283429</v>
      </c>
      <c r="Z11" s="12">
        <v>12.778171551731658</v>
      </c>
      <c r="AA11" s="15">
        <f t="shared" si="4"/>
        <v>-3.2529796537467544</v>
      </c>
    </row>
    <row r="12" spans="1:27" s="26" customFormat="1" ht="15.75" customHeight="1">
      <c r="A12" s="11" t="s">
        <v>31</v>
      </c>
      <c r="B12" s="12">
        <v>48.117060363963667</v>
      </c>
      <c r="C12" s="12">
        <v>42.98409426025276</v>
      </c>
      <c r="D12" s="12">
        <v>8.8988453757835657</v>
      </c>
      <c r="E12" s="13">
        <f t="shared" si="0"/>
        <v>39.218214988180101</v>
      </c>
      <c r="F12" s="12"/>
      <c r="G12" s="12">
        <v>41.575168584992568</v>
      </c>
      <c r="H12" s="12">
        <v>56.673774656414381</v>
      </c>
      <c r="I12" s="12">
        <v>1.7510567585930494</v>
      </c>
      <c r="J12" s="13">
        <f t="shared" si="1"/>
        <v>39.824111826399516</v>
      </c>
      <c r="K12" s="12"/>
      <c r="L12" s="12">
        <v>3.148352210663917</v>
      </c>
      <c r="M12" s="12">
        <v>44.8644044838097</v>
      </c>
      <c r="N12" s="12">
        <v>48.671131074601007</v>
      </c>
      <c r="O12" s="12">
        <v>3.3161122309253743</v>
      </c>
      <c r="P12" s="12">
        <v>0</v>
      </c>
      <c r="Q12" s="13">
        <f t="shared" si="2"/>
        <v>44.696644463548239</v>
      </c>
      <c r="R12" s="12"/>
      <c r="S12" s="12">
        <v>33.713040894941244</v>
      </c>
      <c r="T12" s="12">
        <v>57.340642267338666</v>
      </c>
      <c r="U12" s="12">
        <v>8.9463168377200901</v>
      </c>
      <c r="V12" s="13">
        <f t="shared" si="3"/>
        <v>24.766724057221154</v>
      </c>
      <c r="W12" s="12"/>
      <c r="X12" s="12">
        <v>21.597795763953979</v>
      </c>
      <c r="Y12" s="12">
        <v>66.827064977078265</v>
      </c>
      <c r="Z12" s="12">
        <v>11.575139258967754</v>
      </c>
      <c r="AA12" s="13">
        <f t="shared" si="4"/>
        <v>10.022656504986225</v>
      </c>
    </row>
    <row r="13" spans="1:27" s="26" customFormat="1" ht="15.75" customHeight="1">
      <c r="A13" s="11" t="s">
        <v>32</v>
      </c>
      <c r="B13" s="12">
        <v>59.71783139087745</v>
      </c>
      <c r="C13" s="12">
        <v>36.183035963594534</v>
      </c>
      <c r="D13" s="12">
        <v>4.099132645528007</v>
      </c>
      <c r="E13" s="13">
        <f t="shared" si="0"/>
        <v>55.618698745349441</v>
      </c>
      <c r="F13" s="12"/>
      <c r="G13" s="12">
        <v>42.878503212513863</v>
      </c>
      <c r="H13" s="12">
        <v>51.353421316713622</v>
      </c>
      <c r="I13" s="12">
        <v>5.7680754707725157</v>
      </c>
      <c r="J13" s="13">
        <f t="shared" si="1"/>
        <v>37.110427741741347</v>
      </c>
      <c r="K13" s="12"/>
      <c r="L13" s="12">
        <v>4.9459247232534391</v>
      </c>
      <c r="M13" s="12">
        <v>36.665346342780197</v>
      </c>
      <c r="N13" s="12">
        <v>49.378487950402807</v>
      </c>
      <c r="O13" s="12">
        <v>8.3009888921302064</v>
      </c>
      <c r="P13" s="12">
        <v>0.70925209143335022</v>
      </c>
      <c r="Q13" s="13">
        <f t="shared" si="2"/>
        <v>32.601030082470082</v>
      </c>
      <c r="R13" s="12"/>
      <c r="S13" s="12">
        <v>34.852101522329008</v>
      </c>
      <c r="T13" s="12">
        <v>50.739559734077609</v>
      </c>
      <c r="U13" s="12">
        <v>14.408338743593376</v>
      </c>
      <c r="V13" s="13">
        <f t="shared" si="3"/>
        <v>20.443762778735632</v>
      </c>
      <c r="W13" s="12"/>
      <c r="X13" s="12">
        <v>23.735772542960614</v>
      </c>
      <c r="Y13" s="12">
        <v>55.068900314278437</v>
      </c>
      <c r="Z13" s="12">
        <v>21.195327142760945</v>
      </c>
      <c r="AA13" s="13">
        <f t="shared" si="4"/>
        <v>2.540445400199669</v>
      </c>
    </row>
    <row r="14" spans="1:27" s="26" customFormat="1" ht="15.75" customHeight="1">
      <c r="A14" s="11" t="s">
        <v>33</v>
      </c>
      <c r="B14" s="12">
        <v>27.953535627368431</v>
      </c>
      <c r="C14" s="12">
        <v>32.928610970232803</v>
      </c>
      <c r="D14" s="12">
        <v>39.117853402398772</v>
      </c>
      <c r="E14" s="15">
        <f t="shared" si="0"/>
        <v>-11.164317775030341</v>
      </c>
      <c r="F14" s="12"/>
      <c r="G14" s="12">
        <v>22.221759379110132</v>
      </c>
      <c r="H14" s="12">
        <v>48.267717296798814</v>
      </c>
      <c r="I14" s="12">
        <v>29.510523324091043</v>
      </c>
      <c r="J14" s="15">
        <f t="shared" si="1"/>
        <v>-7.2887639449809107</v>
      </c>
      <c r="K14" s="12"/>
      <c r="L14" s="12">
        <v>0.52600994939706547</v>
      </c>
      <c r="M14" s="12">
        <v>24.766637140497565</v>
      </c>
      <c r="N14" s="12">
        <v>59.110653238002278</v>
      </c>
      <c r="O14" s="12">
        <v>14.753192946311559</v>
      </c>
      <c r="P14" s="12">
        <v>0.84350672579152475</v>
      </c>
      <c r="Q14" s="13">
        <f t="shared" si="2"/>
        <v>9.6959474177915457</v>
      </c>
      <c r="R14" s="12"/>
      <c r="S14" s="12">
        <v>18.909126131922587</v>
      </c>
      <c r="T14" s="12">
        <v>61.638675081431749</v>
      </c>
      <c r="U14" s="12">
        <v>19.452198786645656</v>
      </c>
      <c r="V14" s="15">
        <f t="shared" si="3"/>
        <v>-0.54307265472306909</v>
      </c>
      <c r="W14" s="12"/>
      <c r="X14" s="12">
        <v>15.814198152518614</v>
      </c>
      <c r="Y14" s="12">
        <v>44.532486223931052</v>
      </c>
      <c r="Z14" s="12">
        <v>39.653315623550334</v>
      </c>
      <c r="AA14" s="15">
        <f t="shared" si="4"/>
        <v>-23.83911747103172</v>
      </c>
    </row>
    <row r="15" spans="1:27" s="26" customFormat="1" ht="15.75" customHeight="1">
      <c r="A15" s="11" t="s">
        <v>34</v>
      </c>
      <c r="B15" s="12">
        <v>34.274278058529404</v>
      </c>
      <c r="C15" s="12">
        <v>51.249903536553148</v>
      </c>
      <c r="D15" s="12">
        <v>14.475818404917446</v>
      </c>
      <c r="E15" s="13">
        <f t="shared" si="0"/>
        <v>19.798459653611957</v>
      </c>
      <c r="F15" s="12"/>
      <c r="G15" s="12">
        <v>15.302823214391399</v>
      </c>
      <c r="H15" s="12">
        <v>67.796859968432585</v>
      </c>
      <c r="I15" s="12">
        <v>16.900316817176012</v>
      </c>
      <c r="J15" s="15">
        <f t="shared" si="1"/>
        <v>-1.5974936027846134</v>
      </c>
      <c r="K15" s="12"/>
      <c r="L15" s="12">
        <v>0.65349114081251158</v>
      </c>
      <c r="M15" s="12">
        <v>16.083691998922927</v>
      </c>
      <c r="N15" s="12">
        <v>58.35467490612951</v>
      </c>
      <c r="O15" s="12">
        <v>24.744260577592836</v>
      </c>
      <c r="P15" s="12">
        <v>0.16388137654220572</v>
      </c>
      <c r="Q15" s="15">
        <f t="shared" si="2"/>
        <v>-8.1709588143996026</v>
      </c>
      <c r="R15" s="12"/>
      <c r="S15" s="12">
        <v>21.306545567255224</v>
      </c>
      <c r="T15" s="12">
        <v>47.510522166009601</v>
      </c>
      <c r="U15" s="12">
        <v>31.182932266735179</v>
      </c>
      <c r="V15" s="15">
        <f t="shared" si="3"/>
        <v>-9.876386699479955</v>
      </c>
      <c r="W15" s="12"/>
      <c r="X15" s="12">
        <v>3.2588333572769494</v>
      </c>
      <c r="Y15" s="12">
        <v>39.500452996459629</v>
      </c>
      <c r="Z15" s="12">
        <v>57.240713646263416</v>
      </c>
      <c r="AA15" s="15">
        <f t="shared" si="4"/>
        <v>-53.981880288986467</v>
      </c>
    </row>
    <row r="16" spans="1:27" s="26" customFormat="1" ht="15.75" customHeight="1">
      <c r="A16" s="11" t="s">
        <v>35</v>
      </c>
      <c r="B16" s="12">
        <v>63.091609314090505</v>
      </c>
      <c r="C16" s="12">
        <v>28.99225725975144</v>
      </c>
      <c r="D16" s="12">
        <v>7.9161334261580558</v>
      </c>
      <c r="E16" s="13">
        <f t="shared" si="0"/>
        <v>55.17547588793245</v>
      </c>
      <c r="F16" s="12"/>
      <c r="G16" s="12">
        <v>35.974970226407144</v>
      </c>
      <c r="H16" s="12">
        <v>55.367566537666647</v>
      </c>
      <c r="I16" s="12">
        <v>8.6574632359262065</v>
      </c>
      <c r="J16" s="13">
        <f t="shared" si="1"/>
        <v>27.317506990480936</v>
      </c>
      <c r="K16" s="12"/>
      <c r="L16" s="12">
        <v>2.7576950472556176</v>
      </c>
      <c r="M16" s="12">
        <v>32.832187122219992</v>
      </c>
      <c r="N16" s="12">
        <v>52.808576967086921</v>
      </c>
      <c r="O16" s="12">
        <v>11.601540863437457</v>
      </c>
      <c r="P16" s="12">
        <v>0</v>
      </c>
      <c r="Q16" s="13">
        <f t="shared" si="2"/>
        <v>23.988341306038151</v>
      </c>
      <c r="R16" s="12"/>
      <c r="S16" s="12">
        <v>33.279050298737317</v>
      </c>
      <c r="T16" s="12">
        <v>45.597099494663752</v>
      </c>
      <c r="U16" s="12">
        <v>21.123850206598924</v>
      </c>
      <c r="V16" s="13">
        <f t="shared" si="3"/>
        <v>12.155200092138394</v>
      </c>
      <c r="W16" s="12"/>
      <c r="X16" s="12">
        <v>14.049307924886939</v>
      </c>
      <c r="Y16" s="12">
        <v>60.975540000932725</v>
      </c>
      <c r="Z16" s="12">
        <v>24.975152074180318</v>
      </c>
      <c r="AA16" s="15">
        <f t="shared" si="4"/>
        <v>-10.925844149293379</v>
      </c>
    </row>
    <row r="17" spans="1:27" s="26" customFormat="1" ht="15.75" customHeight="1">
      <c r="A17" s="11" t="s">
        <v>36</v>
      </c>
      <c r="B17" s="12">
        <v>59.917800114097687</v>
      </c>
      <c r="C17" s="12">
        <v>32.230209510256543</v>
      </c>
      <c r="D17" s="12">
        <v>7.8519903756457587</v>
      </c>
      <c r="E17" s="13">
        <f t="shared" si="0"/>
        <v>52.065809738451932</v>
      </c>
      <c r="F17" s="12"/>
      <c r="G17" s="12">
        <v>16.806374202726943</v>
      </c>
      <c r="H17" s="12">
        <v>66.923696684572661</v>
      </c>
      <c r="I17" s="12">
        <v>16.269929112700389</v>
      </c>
      <c r="J17" s="13">
        <f t="shared" si="1"/>
        <v>0.53644509002655383</v>
      </c>
      <c r="K17" s="12"/>
      <c r="L17" s="12">
        <v>1.8355652847037476</v>
      </c>
      <c r="M17" s="12">
        <v>10.857985428654739</v>
      </c>
      <c r="N17" s="12">
        <v>59.518131891737255</v>
      </c>
      <c r="O17" s="12">
        <v>25.731700091344027</v>
      </c>
      <c r="P17" s="12">
        <v>2.0566173035602242</v>
      </c>
      <c r="Q17" s="15">
        <f t="shared" si="2"/>
        <v>-15.094766681545764</v>
      </c>
      <c r="R17" s="12"/>
      <c r="S17" s="12">
        <v>16.20787588199472</v>
      </c>
      <c r="T17" s="12">
        <v>42.385569060784675</v>
      </c>
      <c r="U17" s="12">
        <v>41.406555057220601</v>
      </c>
      <c r="V17" s="15">
        <f t="shared" si="3"/>
        <v>-25.19867917522588</v>
      </c>
      <c r="W17" s="12"/>
      <c r="X17" s="12">
        <v>7.7959797551138603</v>
      </c>
      <c r="Y17" s="12">
        <v>37.535699042194601</v>
      </c>
      <c r="Z17" s="12">
        <v>54.668321202691544</v>
      </c>
      <c r="AA17" s="15">
        <f t="shared" si="4"/>
        <v>-46.872341447577682</v>
      </c>
    </row>
    <row r="18" spans="1:27" s="26" customFormat="1" ht="15.75" customHeight="1">
      <c r="A18" s="11" t="s">
        <v>37</v>
      </c>
      <c r="B18" s="12">
        <v>48.611386984953526</v>
      </c>
      <c r="C18" s="12">
        <v>25.377909968520839</v>
      </c>
      <c r="D18" s="12">
        <v>26.010703046525631</v>
      </c>
      <c r="E18" s="13">
        <f t="shared" si="0"/>
        <v>22.600683938427895</v>
      </c>
      <c r="F18" s="12"/>
      <c r="G18" s="12">
        <v>15.302698247490314</v>
      </c>
      <c r="H18" s="12">
        <v>41.96079208603485</v>
      </c>
      <c r="I18" s="12">
        <v>42.736509666474831</v>
      </c>
      <c r="J18" s="15">
        <f t="shared" si="1"/>
        <v>-27.433811418984519</v>
      </c>
      <c r="K18" s="12"/>
      <c r="L18" s="12">
        <v>0.78751156541588641</v>
      </c>
      <c r="M18" s="12">
        <v>1.3727874004855845</v>
      </c>
      <c r="N18" s="12">
        <v>33.235178567796893</v>
      </c>
      <c r="O18" s="12">
        <v>38.982622188610044</v>
      </c>
      <c r="P18" s="12">
        <v>25.621900277691605</v>
      </c>
      <c r="Q18" s="15">
        <f t="shared" si="2"/>
        <v>-62.444223500400184</v>
      </c>
      <c r="R18" s="12"/>
      <c r="S18" s="12">
        <v>9.0777454708509318</v>
      </c>
      <c r="T18" s="12">
        <v>34.013234420471981</v>
      </c>
      <c r="U18" s="12">
        <v>56.90902010867709</v>
      </c>
      <c r="V18" s="15">
        <f t="shared" si="3"/>
        <v>-47.831274637826155</v>
      </c>
      <c r="W18" s="12"/>
      <c r="X18" s="12">
        <v>3.1684925959915509</v>
      </c>
      <c r="Y18" s="12">
        <v>16.298405675096184</v>
      </c>
      <c r="Z18" s="12">
        <v>80.533101728912257</v>
      </c>
      <c r="AA18" s="15">
        <f t="shared" si="4"/>
        <v>-77.364609132920705</v>
      </c>
    </row>
    <row r="19" spans="1:27" s="26" customFormat="1" ht="15.75" customHeight="1">
      <c r="A19" s="11" t="s">
        <v>38</v>
      </c>
      <c r="B19" s="12">
        <v>46.854322706445032</v>
      </c>
      <c r="C19" s="12">
        <v>38.388364055003279</v>
      </c>
      <c r="D19" s="12">
        <v>14.757313238551685</v>
      </c>
      <c r="E19" s="13">
        <f t="shared" si="0"/>
        <v>32.097009467893344</v>
      </c>
      <c r="F19" s="12"/>
      <c r="G19" s="12">
        <v>16.614626062184165</v>
      </c>
      <c r="H19" s="12">
        <v>47.134206930065069</v>
      </c>
      <c r="I19" s="12">
        <v>36.251167007750759</v>
      </c>
      <c r="J19" s="15">
        <f t="shared" si="1"/>
        <v>-19.636540945566594</v>
      </c>
      <c r="K19" s="12"/>
      <c r="L19" s="12">
        <v>0</v>
      </c>
      <c r="M19" s="12">
        <v>1.7244331923386971</v>
      </c>
      <c r="N19" s="12">
        <v>31.988140130390018</v>
      </c>
      <c r="O19" s="12">
        <v>48.928134743526314</v>
      </c>
      <c r="P19" s="12">
        <v>17.359291933744959</v>
      </c>
      <c r="Q19" s="15">
        <f t="shared" si="2"/>
        <v>-64.562993484932576</v>
      </c>
      <c r="R19" s="12"/>
      <c r="S19" s="12">
        <v>18.536197567707546</v>
      </c>
      <c r="T19" s="12">
        <v>44.676838589103689</v>
      </c>
      <c r="U19" s="12">
        <v>36.786963843188765</v>
      </c>
      <c r="V19" s="15">
        <f t="shared" si="3"/>
        <v>-18.250766275481219</v>
      </c>
      <c r="W19" s="12"/>
      <c r="X19" s="12">
        <v>2.5603046677433392</v>
      </c>
      <c r="Y19" s="12">
        <v>36.522575600706816</v>
      </c>
      <c r="Z19" s="12">
        <v>60.917119731549846</v>
      </c>
      <c r="AA19" s="15">
        <f t="shared" si="4"/>
        <v>-58.356815063806508</v>
      </c>
    </row>
    <row r="20" spans="1:27" s="26" customFormat="1" ht="15.75" customHeight="1">
      <c r="A20" s="11" t="s">
        <v>39</v>
      </c>
      <c r="B20" s="12">
        <v>57</v>
      </c>
      <c r="C20" s="12">
        <v>31</v>
      </c>
      <c r="D20" s="12">
        <v>12</v>
      </c>
      <c r="E20" s="13">
        <f t="shared" si="0"/>
        <v>45</v>
      </c>
      <c r="F20" s="14"/>
      <c r="G20" s="12">
        <v>49</v>
      </c>
      <c r="H20" s="12">
        <v>43</v>
      </c>
      <c r="I20" s="12">
        <v>7</v>
      </c>
      <c r="J20" s="13">
        <f t="shared" si="1"/>
        <v>42</v>
      </c>
      <c r="K20" s="14"/>
      <c r="L20" s="12">
        <v>2</v>
      </c>
      <c r="M20" s="12">
        <v>12</v>
      </c>
      <c r="N20" s="12">
        <v>57</v>
      </c>
      <c r="O20" s="12">
        <v>24</v>
      </c>
      <c r="P20" s="12">
        <v>4</v>
      </c>
      <c r="Q20" s="15">
        <f t="shared" si="2"/>
        <v>-14</v>
      </c>
      <c r="R20" s="14"/>
      <c r="S20" s="12">
        <v>19</v>
      </c>
      <c r="T20" s="12">
        <v>59</v>
      </c>
      <c r="U20" s="12">
        <v>22</v>
      </c>
      <c r="V20" s="15">
        <f t="shared" si="3"/>
        <v>-3</v>
      </c>
      <c r="W20" s="14"/>
      <c r="X20" s="12">
        <v>30</v>
      </c>
      <c r="Y20" s="12">
        <v>50</v>
      </c>
      <c r="Z20" s="12">
        <v>19</v>
      </c>
      <c r="AA20" s="13">
        <f t="shared" si="4"/>
        <v>11</v>
      </c>
    </row>
    <row r="21" spans="1:27" s="26" customFormat="1" ht="15.75" customHeight="1">
      <c r="A21" s="11" t="s">
        <v>40</v>
      </c>
      <c r="B21" s="12">
        <v>69.476487407330723</v>
      </c>
      <c r="C21" s="12">
        <v>25.980804911204238</v>
      </c>
      <c r="D21" s="12">
        <v>4.5427076814650302</v>
      </c>
      <c r="E21" s="13">
        <f t="shared" si="0"/>
        <v>64.933779725865691</v>
      </c>
      <c r="F21" s="12"/>
      <c r="G21" s="12">
        <v>21.008015274066217</v>
      </c>
      <c r="H21" s="12">
        <v>67.426725080559464</v>
      </c>
      <c r="I21" s="12">
        <v>11.565259645374306</v>
      </c>
      <c r="J21" s="13">
        <f t="shared" si="1"/>
        <v>9.442755628691911</v>
      </c>
      <c r="K21" s="12"/>
      <c r="L21" s="12">
        <v>0</v>
      </c>
      <c r="M21" s="12">
        <v>8.547505461610271</v>
      </c>
      <c r="N21" s="12">
        <v>59.542699020846975</v>
      </c>
      <c r="O21" s="12">
        <v>28.845659655149085</v>
      </c>
      <c r="P21" s="12">
        <v>3.0641358623936692</v>
      </c>
      <c r="Q21" s="15">
        <f t="shared" si="2"/>
        <v>-23.362290055932483</v>
      </c>
      <c r="R21" s="12"/>
      <c r="S21" s="12">
        <v>10.196971373993041</v>
      </c>
      <c r="T21" s="12">
        <v>67.022447871671574</v>
      </c>
      <c r="U21" s="12">
        <v>22.780580754335379</v>
      </c>
      <c r="V21" s="15">
        <f t="shared" si="3"/>
        <v>-12.583609380342338</v>
      </c>
      <c r="W21" s="12"/>
      <c r="X21" s="12">
        <v>11.242586517448309</v>
      </c>
      <c r="Y21" s="12">
        <v>52.891110625871256</v>
      </c>
      <c r="Z21" s="12">
        <v>35.86630285668042</v>
      </c>
      <c r="AA21" s="15">
        <f t="shared" si="4"/>
        <v>-24.623716339232111</v>
      </c>
    </row>
    <row r="22" spans="1:27" s="26" customFormat="1" ht="15.75" customHeight="1">
      <c r="A22" s="11" t="s">
        <v>41</v>
      </c>
      <c r="B22" s="12">
        <v>42.677371117614605</v>
      </c>
      <c r="C22" s="12">
        <v>29.638521054540707</v>
      </c>
      <c r="D22" s="12">
        <v>27.684107827844702</v>
      </c>
      <c r="E22" s="13">
        <f t="shared" si="0"/>
        <v>14.993263289769903</v>
      </c>
      <c r="F22" s="12"/>
      <c r="G22" s="12">
        <v>38.383823446352004</v>
      </c>
      <c r="H22" s="12">
        <v>49.129438499126088</v>
      </c>
      <c r="I22" s="12">
        <v>12.48673805452191</v>
      </c>
      <c r="J22" s="13">
        <f t="shared" si="1"/>
        <v>25.897085391830096</v>
      </c>
      <c r="K22" s="12"/>
      <c r="L22" s="12">
        <v>2.5348778592988102</v>
      </c>
      <c r="M22" s="12">
        <v>33.258076612343288</v>
      </c>
      <c r="N22" s="12">
        <v>47.66157416684586</v>
      </c>
      <c r="O22" s="12">
        <v>14.294592544130733</v>
      </c>
      <c r="P22" s="12">
        <v>2.250878817381309</v>
      </c>
      <c r="Q22" s="13">
        <f t="shared" si="2"/>
        <v>19.247483110130055</v>
      </c>
      <c r="R22" s="12"/>
      <c r="S22" s="12">
        <v>26.985648818307535</v>
      </c>
      <c r="T22" s="12">
        <v>51.856224766997698</v>
      </c>
      <c r="U22" s="12">
        <v>21.15812641469477</v>
      </c>
      <c r="V22" s="13">
        <f t="shared" si="3"/>
        <v>5.8275224036127646</v>
      </c>
      <c r="W22" s="12"/>
      <c r="X22" s="12">
        <v>24.949274235265008</v>
      </c>
      <c r="Y22" s="12">
        <v>44.837939028074381</v>
      </c>
      <c r="Z22" s="12">
        <v>30.212786736660608</v>
      </c>
      <c r="AA22" s="15">
        <f t="shared" si="4"/>
        <v>-5.2635125013955992</v>
      </c>
    </row>
    <row r="23" spans="1:27" s="26" customFormat="1" ht="15.75" customHeight="1">
      <c r="A23" s="11" t="s">
        <v>42</v>
      </c>
      <c r="B23" s="12">
        <v>58.598537104271202</v>
      </c>
      <c r="C23" s="12">
        <v>28.972529825593089</v>
      </c>
      <c r="D23" s="12">
        <v>12.428933070135693</v>
      </c>
      <c r="E23" s="13">
        <f t="shared" si="0"/>
        <v>46.16960403413551</v>
      </c>
      <c r="F23" s="12"/>
      <c r="G23" s="12">
        <v>27.334855105393419</v>
      </c>
      <c r="H23" s="12">
        <v>54.098727653567579</v>
      </c>
      <c r="I23" s="12">
        <v>18.566417241038994</v>
      </c>
      <c r="J23" s="13">
        <f t="shared" si="1"/>
        <v>8.768437864354425</v>
      </c>
      <c r="K23" s="12"/>
      <c r="L23" s="12">
        <v>0</v>
      </c>
      <c r="M23" s="12">
        <v>8.6596747808091514</v>
      </c>
      <c r="N23" s="12">
        <v>49.631716607835919</v>
      </c>
      <c r="O23" s="12">
        <v>35.860009118989986</v>
      </c>
      <c r="P23" s="12">
        <v>5.8485994923649454</v>
      </c>
      <c r="Q23" s="15">
        <f t="shared" si="2"/>
        <v>-33.048933830545778</v>
      </c>
      <c r="R23" s="12"/>
      <c r="S23" s="12">
        <v>16.494621397980591</v>
      </c>
      <c r="T23" s="12">
        <v>41.843529284559921</v>
      </c>
      <c r="U23" s="12">
        <v>41.661849317459492</v>
      </c>
      <c r="V23" s="15">
        <f t="shared" si="3"/>
        <v>-25.167227919478901</v>
      </c>
      <c r="W23" s="12"/>
      <c r="X23" s="12">
        <v>11.585787443799394</v>
      </c>
      <c r="Y23" s="12">
        <v>41.271907575865825</v>
      </c>
      <c r="Z23" s="12">
        <v>47.142304980334792</v>
      </c>
      <c r="AA23" s="15">
        <f t="shared" si="4"/>
        <v>-35.556517536535395</v>
      </c>
    </row>
    <row r="24" spans="1:27" s="26" customFormat="1" ht="15.75" customHeight="1">
      <c r="A24" s="11" t="s">
        <v>43</v>
      </c>
      <c r="B24" s="12">
        <v>48.980201526053449</v>
      </c>
      <c r="C24" s="12">
        <v>33.918740054688747</v>
      </c>
      <c r="D24" s="12">
        <v>17.101058419257797</v>
      </c>
      <c r="E24" s="13">
        <f t="shared" si="0"/>
        <v>31.879143106795652</v>
      </c>
      <c r="F24" s="12"/>
      <c r="G24" s="12">
        <v>49.391188735697753</v>
      </c>
      <c r="H24" s="12">
        <v>46.048548417668428</v>
      </c>
      <c r="I24" s="12">
        <v>4.560262846633826</v>
      </c>
      <c r="J24" s="13">
        <f t="shared" si="1"/>
        <v>44.830925889063927</v>
      </c>
      <c r="K24" s="12"/>
      <c r="L24" s="12">
        <v>2.6888292988966436</v>
      </c>
      <c r="M24" s="12">
        <v>22.361598356930113</v>
      </c>
      <c r="N24" s="12">
        <v>45.769555434417938</v>
      </c>
      <c r="O24" s="12">
        <v>27.926108851378928</v>
      </c>
      <c r="P24" s="12">
        <v>1.2539080583763726</v>
      </c>
      <c r="Q24" s="15">
        <f t="shared" si="2"/>
        <v>-4.129589253928545</v>
      </c>
      <c r="R24" s="12"/>
      <c r="S24" s="12">
        <v>19.224690539863825</v>
      </c>
      <c r="T24" s="12">
        <v>53.894248411886956</v>
      </c>
      <c r="U24" s="12">
        <v>26.881061048249219</v>
      </c>
      <c r="V24" s="15">
        <f t="shared" si="3"/>
        <v>-7.6563705083853932</v>
      </c>
      <c r="W24" s="12"/>
      <c r="X24" s="12">
        <v>37.505995649277899</v>
      </c>
      <c r="Y24" s="12">
        <v>45.563614843988539</v>
      </c>
      <c r="Z24" s="12">
        <v>16.930389506733569</v>
      </c>
      <c r="AA24" s="13">
        <f t="shared" si="4"/>
        <v>20.575606142544331</v>
      </c>
    </row>
    <row r="25" spans="1:27" s="26" customFormat="1" ht="15.75" customHeight="1">
      <c r="A25" s="11" t="s">
        <v>44</v>
      </c>
      <c r="B25" s="12">
        <v>67.859011821617784</v>
      </c>
      <c r="C25" s="12">
        <v>26.645337120376801</v>
      </c>
      <c r="D25" s="12">
        <v>5.4956510580054179</v>
      </c>
      <c r="E25" s="13">
        <f t="shared" si="0"/>
        <v>62.363360763612363</v>
      </c>
      <c r="F25" s="12"/>
      <c r="G25" s="12">
        <v>71.955019286637764</v>
      </c>
      <c r="H25" s="12">
        <v>27.629568313941768</v>
      </c>
      <c r="I25" s="12">
        <v>0.4154123994204717</v>
      </c>
      <c r="J25" s="13">
        <f t="shared" si="1"/>
        <v>71.539606887217289</v>
      </c>
      <c r="K25" s="12"/>
      <c r="L25" s="12">
        <v>1.2173326189246363</v>
      </c>
      <c r="M25" s="12">
        <v>39.427599907480058</v>
      </c>
      <c r="N25" s="12">
        <v>52.326995431590596</v>
      </c>
      <c r="O25" s="12">
        <v>7.0280720420047018</v>
      </c>
      <c r="P25" s="12">
        <v>0</v>
      </c>
      <c r="Q25" s="13">
        <f t="shared" si="2"/>
        <v>33.616860484399993</v>
      </c>
      <c r="R25" s="12"/>
      <c r="S25" s="12">
        <v>40.185596128874195</v>
      </c>
      <c r="T25" s="12">
        <v>49.481664433216935</v>
      </c>
      <c r="U25" s="12">
        <v>10.332739437908867</v>
      </c>
      <c r="V25" s="13">
        <f t="shared" si="3"/>
        <v>29.852856690965329</v>
      </c>
      <c r="W25" s="12"/>
      <c r="X25" s="12">
        <v>67.570879508914359</v>
      </c>
      <c r="Y25" s="12">
        <v>22.993250605739981</v>
      </c>
      <c r="Z25" s="12">
        <v>9.4358698853456549</v>
      </c>
      <c r="AA25" s="13">
        <f t="shared" si="4"/>
        <v>58.135009623568706</v>
      </c>
    </row>
    <row r="26" spans="1:27" s="26" customFormat="1" ht="15.75" customHeight="1">
      <c r="A26" s="11" t="s">
        <v>45</v>
      </c>
      <c r="B26" s="12">
        <v>59.996603360137748</v>
      </c>
      <c r="C26" s="12">
        <v>17.70824282120353</v>
      </c>
      <c r="D26" s="12">
        <v>22.295153818658729</v>
      </c>
      <c r="E26" s="13">
        <f t="shared" si="0"/>
        <v>37.701449541479022</v>
      </c>
      <c r="F26" s="14"/>
      <c r="G26" s="12">
        <v>59.867983478649975</v>
      </c>
      <c r="H26" s="12">
        <v>33.344816638876196</v>
      </c>
      <c r="I26" s="12">
        <v>6.7871998824738418</v>
      </c>
      <c r="J26" s="13">
        <f t="shared" si="1"/>
        <v>53.080783596176133</v>
      </c>
      <c r="K26" s="14"/>
      <c r="L26" s="12">
        <v>3.7670968032876853</v>
      </c>
      <c r="M26" s="12">
        <v>53.594893730469522</v>
      </c>
      <c r="N26" s="12">
        <v>38.223155595690464</v>
      </c>
      <c r="O26" s="12">
        <v>3.4945295450356935</v>
      </c>
      <c r="P26" s="12">
        <v>0.92032432551665488</v>
      </c>
      <c r="Q26" s="13">
        <f t="shared" si="2"/>
        <v>52.947136663204859</v>
      </c>
      <c r="R26" s="14"/>
      <c r="S26" s="12">
        <v>47.282626513474895</v>
      </c>
      <c r="T26" s="12">
        <v>41.642156124961133</v>
      </c>
      <c r="U26" s="12">
        <v>11.075217361563986</v>
      </c>
      <c r="V26" s="13">
        <f t="shared" si="3"/>
        <v>36.207409151910909</v>
      </c>
      <c r="W26" s="14"/>
      <c r="X26" s="12">
        <v>48.615068393438456</v>
      </c>
      <c r="Y26" s="12">
        <v>36.432237051083575</v>
      </c>
      <c r="Z26" s="12">
        <v>14.952694555477972</v>
      </c>
      <c r="AA26" s="13">
        <f t="shared" si="4"/>
        <v>33.662373837960487</v>
      </c>
    </row>
    <row r="27" spans="1:27" s="26" customFormat="1" ht="15.75" customHeight="1">
      <c r="A27" s="11" t="s">
        <v>46</v>
      </c>
      <c r="B27" s="12">
        <v>72.069449490231918</v>
      </c>
      <c r="C27" s="12">
        <v>22.69083388516815</v>
      </c>
      <c r="D27" s="12">
        <v>5.2397166245999411</v>
      </c>
      <c r="E27" s="13">
        <f t="shared" si="0"/>
        <v>66.829732865631982</v>
      </c>
      <c r="F27" s="12"/>
      <c r="G27" s="12">
        <v>60.979206785014092</v>
      </c>
      <c r="H27" s="12">
        <v>29.906032454366439</v>
      </c>
      <c r="I27" s="12">
        <v>9.1147607606194754</v>
      </c>
      <c r="J27" s="13">
        <f t="shared" si="1"/>
        <v>51.864446024394617</v>
      </c>
      <c r="K27" s="12"/>
      <c r="L27" s="12">
        <v>0.40774266064680381</v>
      </c>
      <c r="M27" s="12">
        <v>41.412975386764352</v>
      </c>
      <c r="N27" s="12">
        <v>51.105665225933272</v>
      </c>
      <c r="O27" s="12">
        <v>7.0736167266555814</v>
      </c>
      <c r="P27" s="12">
        <v>0</v>
      </c>
      <c r="Q27" s="13">
        <f t="shared" si="2"/>
        <v>34.747101320755576</v>
      </c>
      <c r="R27" s="12"/>
      <c r="S27" s="12">
        <v>37.058563651839542</v>
      </c>
      <c r="T27" s="12">
        <v>51.884413669394938</v>
      </c>
      <c r="U27" s="12">
        <v>11.057022678765525</v>
      </c>
      <c r="V27" s="13">
        <f t="shared" si="3"/>
        <v>26.001540973074015</v>
      </c>
      <c r="W27" s="12"/>
      <c r="X27" s="12">
        <v>44.806442786092163</v>
      </c>
      <c r="Y27" s="12">
        <v>39.387901335140441</v>
      </c>
      <c r="Z27" s="12">
        <v>15.805655878767411</v>
      </c>
      <c r="AA27" s="13">
        <f t="shared" si="4"/>
        <v>29.000786907324752</v>
      </c>
    </row>
    <row r="28" spans="1:27" s="26" customFormat="1" ht="15.75" customHeight="1">
      <c r="A28" s="11" t="s">
        <v>47</v>
      </c>
      <c r="B28" s="12">
        <v>61.078464911971068</v>
      </c>
      <c r="C28" s="12">
        <v>24.143393979032215</v>
      </c>
      <c r="D28" s="12">
        <v>14.778141108996731</v>
      </c>
      <c r="E28" s="13">
        <f t="shared" si="0"/>
        <v>46.300323802974333</v>
      </c>
      <c r="F28" s="12"/>
      <c r="G28" s="12">
        <v>65.531814294479929</v>
      </c>
      <c r="H28" s="12">
        <v>32.060958598299429</v>
      </c>
      <c r="I28" s="12">
        <v>2.4072271072206597</v>
      </c>
      <c r="J28" s="13">
        <f t="shared" si="1"/>
        <v>63.124587187259266</v>
      </c>
      <c r="K28" s="12"/>
      <c r="L28" s="12">
        <v>5.5039547186265079</v>
      </c>
      <c r="M28" s="12">
        <v>45.535091095303734</v>
      </c>
      <c r="N28" s="12">
        <v>44.268885839113722</v>
      </c>
      <c r="O28" s="12">
        <v>4.6920683469560478</v>
      </c>
      <c r="P28" s="12">
        <v>0</v>
      </c>
      <c r="Q28" s="13">
        <f t="shared" si="2"/>
        <v>46.346977466974195</v>
      </c>
      <c r="R28" s="12"/>
      <c r="S28" s="12">
        <v>43.264135347427548</v>
      </c>
      <c r="T28" s="12">
        <v>49.841489150175747</v>
      </c>
      <c r="U28" s="12">
        <v>6.8943755023967093</v>
      </c>
      <c r="V28" s="13">
        <f t="shared" si="3"/>
        <v>36.369759845030842</v>
      </c>
      <c r="W28" s="12"/>
      <c r="X28" s="12">
        <v>57.421574754573093</v>
      </c>
      <c r="Y28" s="12">
        <v>32.797362387121822</v>
      </c>
      <c r="Z28" s="12">
        <v>9.7810628583050896</v>
      </c>
      <c r="AA28" s="13">
        <f t="shared" si="4"/>
        <v>47.640511896268002</v>
      </c>
    </row>
    <row r="29" spans="1:27" s="26" customFormat="1" ht="15.75" customHeight="1">
      <c r="A29" s="11" t="s">
        <v>48</v>
      </c>
      <c r="B29" s="12">
        <v>58.627702887128422</v>
      </c>
      <c r="C29" s="12">
        <v>35.93185076136708</v>
      </c>
      <c r="D29" s="12">
        <v>5.4404463515044963</v>
      </c>
      <c r="E29" s="17">
        <f t="shared" si="0"/>
        <v>53.187256535623924</v>
      </c>
      <c r="F29" s="12"/>
      <c r="G29" s="12">
        <v>54.700901274719421</v>
      </c>
      <c r="H29" s="12">
        <v>37.835492843975182</v>
      </c>
      <c r="I29" s="12">
        <v>7.4636058813054014</v>
      </c>
      <c r="J29" s="13">
        <f t="shared" si="1"/>
        <v>47.237295393414016</v>
      </c>
      <c r="K29" s="12"/>
      <c r="L29" s="12">
        <v>1.7322536886866804</v>
      </c>
      <c r="M29" s="12">
        <v>35.468988896835093</v>
      </c>
      <c r="N29" s="12">
        <v>55.215046168031137</v>
      </c>
      <c r="O29" s="12">
        <v>7.5837112464470975</v>
      </c>
      <c r="P29" s="12">
        <v>0</v>
      </c>
      <c r="Q29" s="13">
        <f t="shared" si="2"/>
        <v>29.617531339074677</v>
      </c>
      <c r="R29" s="12"/>
      <c r="S29" s="12">
        <v>35.99584528501957</v>
      </c>
      <c r="T29" s="12">
        <v>51.188964120008606</v>
      </c>
      <c r="U29" s="12">
        <v>12.815190594971821</v>
      </c>
      <c r="V29" s="13">
        <f t="shared" si="3"/>
        <v>23.180654690047749</v>
      </c>
      <c r="W29" s="12"/>
      <c r="X29" s="12">
        <v>39.063106946315415</v>
      </c>
      <c r="Y29" s="12">
        <v>41.708910455313394</v>
      </c>
      <c r="Z29" s="12">
        <v>19.227982598371195</v>
      </c>
      <c r="AA29" s="13">
        <f t="shared" si="4"/>
        <v>19.83512434794422</v>
      </c>
    </row>
    <row r="30" spans="1:27" s="26" customFormat="1" ht="15.75" customHeight="1">
      <c r="A30" s="29" t="s">
        <v>49</v>
      </c>
      <c r="B30" s="36">
        <v>47</v>
      </c>
      <c r="C30" s="36">
        <v>30</v>
      </c>
      <c r="D30" s="36">
        <v>23</v>
      </c>
      <c r="E30" s="37">
        <f t="shared" si="0"/>
        <v>24</v>
      </c>
      <c r="G30" s="36">
        <v>16</v>
      </c>
      <c r="H30" s="36">
        <v>69</v>
      </c>
      <c r="I30" s="36">
        <v>16</v>
      </c>
      <c r="J30" s="38">
        <f t="shared" si="1"/>
        <v>0</v>
      </c>
      <c r="L30" s="36">
        <v>0</v>
      </c>
      <c r="M30" s="36">
        <v>17</v>
      </c>
      <c r="N30" s="36">
        <v>62</v>
      </c>
      <c r="O30" s="36">
        <v>20</v>
      </c>
      <c r="P30" s="36">
        <v>1</v>
      </c>
      <c r="Q30" s="39">
        <f t="shared" si="2"/>
        <v>-4</v>
      </c>
      <c r="S30" s="36">
        <v>14</v>
      </c>
      <c r="T30" s="36">
        <v>55</v>
      </c>
      <c r="U30" s="36">
        <v>31</v>
      </c>
      <c r="V30" s="39">
        <f t="shared" si="3"/>
        <v>-17</v>
      </c>
      <c r="X30" s="36">
        <v>16</v>
      </c>
      <c r="Y30" s="36">
        <v>46</v>
      </c>
      <c r="Z30" s="36">
        <v>38</v>
      </c>
      <c r="AA30" s="39">
        <f t="shared" si="4"/>
        <v>-22</v>
      </c>
    </row>
    <row r="31" spans="1:27" s="26" customFormat="1" ht="15.75" customHeight="1">
      <c r="A31" s="28" t="s">
        <v>50</v>
      </c>
      <c r="B31" s="36">
        <v>57</v>
      </c>
      <c r="C31" s="36">
        <v>37</v>
      </c>
      <c r="D31" s="36">
        <v>6</v>
      </c>
      <c r="E31" s="37">
        <f t="shared" si="0"/>
        <v>51</v>
      </c>
      <c r="G31" s="36">
        <v>33</v>
      </c>
      <c r="H31" s="36">
        <v>54</v>
      </c>
      <c r="I31" s="36">
        <v>13</v>
      </c>
      <c r="J31" s="38">
        <f t="shared" si="1"/>
        <v>20</v>
      </c>
      <c r="L31" s="36">
        <v>2</v>
      </c>
      <c r="M31" s="36">
        <v>19</v>
      </c>
      <c r="N31" s="36">
        <v>59</v>
      </c>
      <c r="O31" s="36">
        <v>20</v>
      </c>
      <c r="P31" s="36">
        <v>1</v>
      </c>
      <c r="Q31" s="38">
        <f t="shared" si="2"/>
        <v>0</v>
      </c>
      <c r="S31" s="36">
        <v>19</v>
      </c>
      <c r="T31" s="36">
        <v>54</v>
      </c>
      <c r="U31" s="36">
        <v>27</v>
      </c>
      <c r="V31" s="39">
        <f t="shared" si="3"/>
        <v>-8</v>
      </c>
      <c r="X31" s="36">
        <v>29</v>
      </c>
      <c r="Y31" s="36">
        <v>46</v>
      </c>
      <c r="Z31" s="36">
        <v>25</v>
      </c>
      <c r="AA31" s="38">
        <f t="shared" si="4"/>
        <v>4</v>
      </c>
    </row>
    <row r="32" spans="1:27" s="26" customFormat="1" ht="15.75" customHeight="1">
      <c r="A32" s="11" t="s">
        <v>52</v>
      </c>
      <c r="B32" s="12">
        <v>43</v>
      </c>
      <c r="C32" s="12">
        <v>37</v>
      </c>
      <c r="D32" s="12">
        <v>19</v>
      </c>
      <c r="E32" s="17">
        <f t="shared" si="0"/>
        <v>24</v>
      </c>
      <c r="G32" s="12">
        <v>54</v>
      </c>
      <c r="H32" s="12">
        <v>36</v>
      </c>
      <c r="I32" s="12">
        <v>9</v>
      </c>
      <c r="J32" s="13">
        <f t="shared" si="1"/>
        <v>45</v>
      </c>
      <c r="L32" s="12">
        <v>3</v>
      </c>
      <c r="M32" s="12">
        <v>40</v>
      </c>
      <c r="N32" s="12">
        <v>51</v>
      </c>
      <c r="O32" s="12">
        <v>4</v>
      </c>
      <c r="P32" s="12">
        <v>1</v>
      </c>
      <c r="Q32" s="13">
        <f t="shared" si="2"/>
        <v>38</v>
      </c>
      <c r="S32" s="12">
        <v>35</v>
      </c>
      <c r="T32" s="12">
        <v>56</v>
      </c>
      <c r="U32" s="12">
        <v>9</v>
      </c>
      <c r="V32" s="13">
        <f t="shared" si="3"/>
        <v>26</v>
      </c>
      <c r="X32" s="12">
        <v>43</v>
      </c>
      <c r="Y32" s="12">
        <v>43</v>
      </c>
      <c r="Z32" s="12">
        <v>14</v>
      </c>
      <c r="AA32" s="13">
        <f t="shared" si="4"/>
        <v>29</v>
      </c>
    </row>
    <row r="33" spans="1:27" ht="15.75" customHeight="1">
      <c r="A33" s="11" t="s">
        <v>54</v>
      </c>
      <c r="B33" s="12">
        <v>82.168815509204805</v>
      </c>
      <c r="C33" s="12">
        <v>13.08791681075682</v>
      </c>
      <c r="D33" s="12">
        <v>4.7432676800383629</v>
      </c>
      <c r="E33" s="17">
        <f t="shared" si="0"/>
        <v>77.425547829166447</v>
      </c>
      <c r="F33" s="26"/>
      <c r="G33" s="12">
        <v>66.02196409994572</v>
      </c>
      <c r="H33" s="12">
        <v>31.622748666570555</v>
      </c>
      <c r="I33" s="12">
        <v>2.3552872334837245</v>
      </c>
      <c r="J33" s="13">
        <f t="shared" si="1"/>
        <v>63.666676866461998</v>
      </c>
      <c r="K33" s="26"/>
      <c r="L33" s="12">
        <v>2.9433339272539598</v>
      </c>
      <c r="M33" s="12">
        <v>51.464776639203329</v>
      </c>
      <c r="N33" s="12">
        <v>39.069336790893423</v>
      </c>
      <c r="O33" s="12">
        <v>6.5225526426492824</v>
      </c>
      <c r="P33" s="12">
        <v>0</v>
      </c>
      <c r="Q33" s="13">
        <f t="shared" si="2"/>
        <v>47.885557923808008</v>
      </c>
      <c r="R33" s="26"/>
      <c r="S33" s="12">
        <v>44.964989909817206</v>
      </c>
      <c r="T33" s="12">
        <v>45.913157373346877</v>
      </c>
      <c r="U33" s="12">
        <v>9.1218527168359191</v>
      </c>
      <c r="V33" s="13">
        <f t="shared" si="3"/>
        <v>35.843137192981288</v>
      </c>
      <c r="W33" s="26"/>
      <c r="X33" s="12">
        <v>56.920597815465584</v>
      </c>
      <c r="Y33" s="12">
        <v>34.265658356350826</v>
      </c>
      <c r="Z33" s="12">
        <v>8.813743828183588</v>
      </c>
      <c r="AA33" s="13">
        <f t="shared" si="4"/>
        <v>48.106853987281994</v>
      </c>
    </row>
    <row r="34" spans="1:27" ht="15.75" customHeight="1"/>
    <row r="35" spans="1:27" ht="15.75" customHeight="1"/>
    <row r="36" spans="1:27" ht="15.75" customHeight="1"/>
    <row r="37" spans="1:27" ht="15.75" customHeight="1"/>
    <row r="38" spans="1:27" ht="15.75" customHeight="1"/>
    <row r="39" spans="1:27" ht="15.75" customHeight="1"/>
    <row r="40" spans="1:27" ht="15.75" customHeight="1"/>
    <row r="41" spans="1:27" ht="15.75" customHeight="1"/>
    <row r="42" spans="1:27" ht="15.75" customHeight="1"/>
    <row r="43" spans="1:27" ht="15.75" customHeight="1"/>
    <row r="44" spans="1:27" ht="15.75" customHeight="1"/>
    <row r="45" spans="1:27" ht="15.75" customHeight="1"/>
    <row r="46" spans="1:27" ht="15.75" customHeight="1"/>
    <row r="47" spans="1:27" ht="15.75" customHeight="1"/>
    <row r="48" spans="1:2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X1:AA1"/>
    <mergeCell ref="B2:E2"/>
    <mergeCell ref="G2:J2"/>
    <mergeCell ref="L2:Q2"/>
    <mergeCell ref="X2:AA2"/>
    <mergeCell ref="S1:V1"/>
    <mergeCell ref="S2:V2"/>
    <mergeCell ref="B1:E1"/>
    <mergeCell ref="G1:J1"/>
    <mergeCell ref="L1:Q1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000"/>
  <sheetViews>
    <sheetView zoomScale="90" zoomScaleNormal="90" workbookViewId="0"/>
  </sheetViews>
  <sheetFormatPr baseColWidth="10" defaultColWidth="11.1640625" defaultRowHeight="15" customHeight="1"/>
  <cols>
    <col min="1" max="27" width="10.5" customWidth="1"/>
  </cols>
  <sheetData>
    <row r="1" spans="1:27" ht="48" customHeight="1">
      <c r="A1" s="1" t="s">
        <v>0</v>
      </c>
      <c r="B1" s="43" t="s">
        <v>1</v>
      </c>
      <c r="C1" s="44"/>
      <c r="D1" s="44"/>
      <c r="E1" s="44"/>
      <c r="F1" s="2"/>
      <c r="G1" s="43" t="s">
        <v>2</v>
      </c>
      <c r="H1" s="44"/>
      <c r="I1" s="44"/>
      <c r="J1" s="44"/>
      <c r="K1" s="2"/>
      <c r="L1" s="43" t="s">
        <v>3</v>
      </c>
      <c r="M1" s="44"/>
      <c r="N1" s="44"/>
      <c r="O1" s="44"/>
      <c r="P1" s="44"/>
      <c r="Q1" s="44"/>
      <c r="R1" s="2"/>
      <c r="S1" s="43" t="s">
        <v>4</v>
      </c>
      <c r="T1" s="44"/>
      <c r="U1" s="44"/>
      <c r="V1" s="44"/>
      <c r="W1" s="2"/>
      <c r="X1" s="43" t="s">
        <v>5</v>
      </c>
      <c r="Y1" s="44"/>
      <c r="Z1" s="44"/>
      <c r="AA1" s="44"/>
    </row>
    <row r="2" spans="1:27" ht="15" customHeight="1">
      <c r="A2" s="3"/>
      <c r="B2" s="45" t="s">
        <v>6</v>
      </c>
      <c r="C2" s="46"/>
      <c r="D2" s="46"/>
      <c r="E2" s="46"/>
      <c r="F2" s="4"/>
      <c r="G2" s="45" t="s">
        <v>7</v>
      </c>
      <c r="H2" s="46"/>
      <c r="I2" s="46"/>
      <c r="J2" s="46"/>
      <c r="K2" s="4"/>
      <c r="L2" s="45" t="s">
        <v>8</v>
      </c>
      <c r="M2" s="46"/>
      <c r="N2" s="46"/>
      <c r="O2" s="46"/>
      <c r="P2" s="46"/>
      <c r="Q2" s="46"/>
      <c r="R2" s="4"/>
      <c r="S2" s="45" t="s">
        <v>9</v>
      </c>
      <c r="T2" s="46"/>
      <c r="U2" s="46"/>
      <c r="V2" s="46"/>
      <c r="W2" s="4"/>
      <c r="X2" s="45" t="s">
        <v>10</v>
      </c>
      <c r="Y2" s="46"/>
      <c r="Z2" s="46"/>
      <c r="AA2" s="46"/>
    </row>
    <row r="3" spans="1:27" ht="15.75" customHeight="1">
      <c r="A3" s="5"/>
      <c r="B3" s="5" t="s">
        <v>12</v>
      </c>
      <c r="C3" s="5" t="s">
        <v>13</v>
      </c>
      <c r="D3" s="5" t="s">
        <v>14</v>
      </c>
      <c r="E3" s="5" t="s">
        <v>15</v>
      </c>
      <c r="F3" s="5"/>
      <c r="G3" s="5" t="s">
        <v>12</v>
      </c>
      <c r="H3" s="5" t="s">
        <v>16</v>
      </c>
      <c r="I3" s="5" t="s">
        <v>14</v>
      </c>
      <c r="J3" s="5" t="s">
        <v>15</v>
      </c>
      <c r="K3" s="5"/>
      <c r="L3" s="5" t="s">
        <v>17</v>
      </c>
      <c r="M3" s="5" t="s">
        <v>18</v>
      </c>
      <c r="N3" s="5" t="s">
        <v>16</v>
      </c>
      <c r="O3" s="5" t="s">
        <v>19</v>
      </c>
      <c r="P3" s="5" t="s">
        <v>20</v>
      </c>
      <c r="Q3" s="5" t="s">
        <v>15</v>
      </c>
      <c r="R3" s="5"/>
      <c r="S3" s="5" t="s">
        <v>12</v>
      </c>
      <c r="T3" s="5" t="s">
        <v>13</v>
      </c>
      <c r="U3" s="5" t="s">
        <v>14</v>
      </c>
      <c r="V3" s="5" t="s">
        <v>15</v>
      </c>
      <c r="W3" s="5"/>
      <c r="X3" s="5" t="s">
        <v>21</v>
      </c>
      <c r="Y3" s="5" t="s">
        <v>16</v>
      </c>
      <c r="Z3" s="5" t="s">
        <v>22</v>
      </c>
      <c r="AA3" s="5" t="s">
        <v>15</v>
      </c>
    </row>
    <row r="4" spans="1:27" ht="15.75" customHeight="1">
      <c r="A4" s="6" t="s">
        <v>23</v>
      </c>
      <c r="B4" s="7">
        <v>67.212197609571334</v>
      </c>
      <c r="C4" s="7">
        <v>23.689698151829578</v>
      </c>
      <c r="D4" s="7">
        <v>9.0981042385990829</v>
      </c>
      <c r="E4" s="19">
        <f t="shared" ref="E4:E33" si="0">B4-D4</f>
        <v>58.114093370972249</v>
      </c>
      <c r="F4" s="9"/>
      <c r="G4" s="7">
        <v>43.771594099534838</v>
      </c>
      <c r="H4" s="7">
        <v>52.999142934316829</v>
      </c>
      <c r="I4" s="7">
        <v>3.2292629661483385</v>
      </c>
      <c r="J4" s="19">
        <f t="shared" ref="J4:J33" si="1">G4-I4</f>
        <v>40.542331133386497</v>
      </c>
      <c r="K4" s="9"/>
      <c r="L4" s="7">
        <v>0.4699311264569635</v>
      </c>
      <c r="M4" s="7">
        <v>23.498134585582697</v>
      </c>
      <c r="N4" s="7">
        <v>63.636279513994381</v>
      </c>
      <c r="O4" s="7">
        <v>11.958694600482881</v>
      </c>
      <c r="P4" s="7">
        <v>0.43696017348309152</v>
      </c>
      <c r="Q4" s="19">
        <f t="shared" ref="Q4:Q33" si="2">L4+M4-O4-P4</f>
        <v>11.572410938073688</v>
      </c>
      <c r="R4" s="9"/>
      <c r="S4" s="7">
        <v>20.066547245699411</v>
      </c>
      <c r="T4" s="7">
        <v>71.384019122747048</v>
      </c>
      <c r="U4" s="7">
        <v>8.5494336315535442</v>
      </c>
      <c r="V4" s="19">
        <f t="shared" ref="V4:V31" si="3">S4-U4</f>
        <v>11.517113614145867</v>
      </c>
      <c r="W4" s="9"/>
      <c r="X4" s="7">
        <v>17.471304275106739</v>
      </c>
      <c r="Y4" s="7">
        <v>67.663761731723781</v>
      </c>
      <c r="Z4" s="7">
        <v>14.864933993169487</v>
      </c>
      <c r="AA4" s="19">
        <f t="shared" ref="AA4:AA33" si="4">X4-Z4</f>
        <v>2.6063702819372523</v>
      </c>
    </row>
    <row r="5" spans="1:27" ht="15.75" customHeight="1">
      <c r="A5" s="11" t="s">
        <v>24</v>
      </c>
      <c r="B5" s="12">
        <v>72.347755614053</v>
      </c>
      <c r="C5" s="12">
        <v>21.200965504200738</v>
      </c>
      <c r="D5" s="12">
        <v>6.4512788817462772</v>
      </c>
      <c r="E5" s="20">
        <f t="shared" si="0"/>
        <v>65.896476732306724</v>
      </c>
      <c r="F5" s="14"/>
      <c r="G5" s="12">
        <v>60.125265432449226</v>
      </c>
      <c r="H5" s="12">
        <v>39.319357002879862</v>
      </c>
      <c r="I5" s="12">
        <v>0.55537756467092125</v>
      </c>
      <c r="J5" s="20">
        <f t="shared" si="1"/>
        <v>59.569887867778306</v>
      </c>
      <c r="K5" s="14"/>
      <c r="L5" s="12">
        <v>9.5219100140296451</v>
      </c>
      <c r="M5" s="12">
        <v>29.585529844650672</v>
      </c>
      <c r="N5" s="12">
        <v>58.091593857101024</v>
      </c>
      <c r="O5" s="12">
        <v>2.8009662842186644</v>
      </c>
      <c r="P5" s="12">
        <v>0</v>
      </c>
      <c r="Q5" s="20">
        <f t="shared" si="2"/>
        <v>36.306473574461648</v>
      </c>
      <c r="R5" s="14"/>
      <c r="S5" s="12">
        <v>34.659568826679326</v>
      </c>
      <c r="T5" s="12">
        <v>60.920247938396187</v>
      </c>
      <c r="U5" s="12">
        <v>4.4201832349244867</v>
      </c>
      <c r="V5" s="20">
        <f t="shared" si="3"/>
        <v>30.239385591754839</v>
      </c>
      <c r="W5" s="14"/>
      <c r="X5" s="12">
        <v>21.774856427947654</v>
      </c>
      <c r="Y5" s="12">
        <v>68.878725123905625</v>
      </c>
      <c r="Z5" s="12">
        <v>9.3464184481467232</v>
      </c>
      <c r="AA5" s="20">
        <f t="shared" si="4"/>
        <v>12.428437979800931</v>
      </c>
    </row>
    <row r="6" spans="1:27" ht="15.75" customHeight="1">
      <c r="A6" s="11" t="s">
        <v>25</v>
      </c>
      <c r="B6" s="12">
        <v>21.79237665739663</v>
      </c>
      <c r="C6" s="12">
        <v>38.472713648595565</v>
      </c>
      <c r="D6" s="12">
        <v>39.734909694007818</v>
      </c>
      <c r="E6" s="21">
        <f t="shared" si="0"/>
        <v>-17.942533036611188</v>
      </c>
      <c r="F6" s="14"/>
      <c r="G6" s="12">
        <v>36.261547684861284</v>
      </c>
      <c r="H6" s="12">
        <v>55.851682957648265</v>
      </c>
      <c r="I6" s="12">
        <v>7.886769357490464</v>
      </c>
      <c r="J6" s="20">
        <f t="shared" si="1"/>
        <v>28.374778327370819</v>
      </c>
      <c r="K6" s="14"/>
      <c r="L6" s="12">
        <v>2.9430446897674654</v>
      </c>
      <c r="M6" s="12">
        <v>33.181892840780755</v>
      </c>
      <c r="N6" s="12">
        <v>53.855252224852535</v>
      </c>
      <c r="O6" s="12">
        <v>8.9536008986799658</v>
      </c>
      <c r="P6" s="12">
        <v>1.0662093459192887</v>
      </c>
      <c r="Q6" s="20">
        <f t="shared" si="2"/>
        <v>26.105127285948967</v>
      </c>
      <c r="R6" s="14"/>
      <c r="S6" s="12">
        <v>28.594162108751423</v>
      </c>
      <c r="T6" s="12">
        <v>58.882124235364749</v>
      </c>
      <c r="U6" s="12">
        <v>12.523713655883824</v>
      </c>
      <c r="V6" s="20">
        <f t="shared" si="3"/>
        <v>16.070448452867598</v>
      </c>
      <c r="W6" s="14"/>
      <c r="X6" s="12">
        <v>19.017638006163139</v>
      </c>
      <c r="Y6" s="12">
        <v>63.182717594839396</v>
      </c>
      <c r="Z6" s="12">
        <v>17.799644398997469</v>
      </c>
      <c r="AA6" s="20">
        <f t="shared" si="4"/>
        <v>1.2179936071656705</v>
      </c>
    </row>
    <row r="7" spans="1:27" ht="15.75" customHeight="1">
      <c r="A7" s="11" t="s">
        <v>26</v>
      </c>
      <c r="B7" s="12">
        <v>17.468476578547964</v>
      </c>
      <c r="C7" s="12">
        <v>53.107562391896181</v>
      </c>
      <c r="D7" s="12">
        <v>29.423961029555858</v>
      </c>
      <c r="E7" s="21">
        <f t="shared" si="0"/>
        <v>-11.955484451007894</v>
      </c>
      <c r="F7" s="14"/>
      <c r="G7" s="12">
        <v>33.788161448801056</v>
      </c>
      <c r="H7" s="12">
        <v>62.853694930216534</v>
      </c>
      <c r="I7" s="12">
        <v>3.3581436209824087</v>
      </c>
      <c r="J7" s="20">
        <f t="shared" si="1"/>
        <v>30.430017827818645</v>
      </c>
      <c r="K7" s="14"/>
      <c r="L7" s="12">
        <v>0.31145033641879932</v>
      </c>
      <c r="M7" s="12">
        <v>34.350275774369479</v>
      </c>
      <c r="N7" s="12">
        <v>63.831305123518575</v>
      </c>
      <c r="O7" s="12">
        <v>1.5069687656931487</v>
      </c>
      <c r="P7" s="12">
        <v>0</v>
      </c>
      <c r="Q7" s="20">
        <f t="shared" si="2"/>
        <v>33.154757345095128</v>
      </c>
      <c r="R7" s="14"/>
      <c r="S7" s="22">
        <v>31</v>
      </c>
      <c r="T7" s="22">
        <v>64</v>
      </c>
      <c r="U7" s="22">
        <v>5</v>
      </c>
      <c r="V7" s="20">
        <f t="shared" si="3"/>
        <v>26</v>
      </c>
      <c r="W7" s="14"/>
      <c r="X7" s="12">
        <v>18.027837569061518</v>
      </c>
      <c r="Y7" s="12">
        <v>68.106904103876289</v>
      </c>
      <c r="Z7" s="12">
        <v>13.865258327062202</v>
      </c>
      <c r="AA7" s="20">
        <f t="shared" si="4"/>
        <v>4.1625792419993157</v>
      </c>
    </row>
    <row r="8" spans="1:27" ht="15.75" customHeight="1">
      <c r="A8" s="11" t="s">
        <v>27</v>
      </c>
      <c r="B8" s="12">
        <v>68.384620828204675</v>
      </c>
      <c r="C8" s="12">
        <v>29.198565422603743</v>
      </c>
      <c r="D8" s="12">
        <v>2.4168137491915838</v>
      </c>
      <c r="E8" s="20">
        <f t="shared" si="0"/>
        <v>65.967807079013085</v>
      </c>
      <c r="F8" s="14"/>
      <c r="G8" s="12">
        <v>66.73855322435594</v>
      </c>
      <c r="H8" s="12">
        <v>31.643633707611539</v>
      </c>
      <c r="I8" s="12">
        <v>1.6178130680325133</v>
      </c>
      <c r="J8" s="20">
        <f t="shared" si="1"/>
        <v>65.120740156323421</v>
      </c>
      <c r="K8" s="14"/>
      <c r="L8" s="12">
        <v>2.1829818045785037</v>
      </c>
      <c r="M8" s="12">
        <v>55.542278387623639</v>
      </c>
      <c r="N8" s="12">
        <v>40.484998560560207</v>
      </c>
      <c r="O8" s="12">
        <v>1.7897412472376562</v>
      </c>
      <c r="P8" s="12">
        <v>0</v>
      </c>
      <c r="Q8" s="20">
        <f t="shared" si="2"/>
        <v>55.935518944964485</v>
      </c>
      <c r="R8" s="14"/>
      <c r="S8" s="12">
        <v>48.616210173660875</v>
      </c>
      <c r="T8" s="12">
        <v>48.719269064969318</v>
      </c>
      <c r="U8" s="12">
        <v>2.6645207613698134</v>
      </c>
      <c r="V8" s="20">
        <f t="shared" si="3"/>
        <v>45.95168941229106</v>
      </c>
      <c r="W8" s="14"/>
      <c r="X8" s="12">
        <v>28.645644539610331</v>
      </c>
      <c r="Y8" s="12">
        <v>65.872415734291152</v>
      </c>
      <c r="Z8" s="12">
        <v>5.4819397260985303</v>
      </c>
      <c r="AA8" s="20">
        <f t="shared" si="4"/>
        <v>23.163704813511799</v>
      </c>
    </row>
    <row r="9" spans="1:27" ht="15.75" customHeight="1">
      <c r="A9" s="11" t="s">
        <v>28</v>
      </c>
      <c r="B9" s="12">
        <v>40.339568050510373</v>
      </c>
      <c r="C9" s="12">
        <v>25.293109127727387</v>
      </c>
      <c r="D9" s="12">
        <v>34.367322821762251</v>
      </c>
      <c r="E9" s="20">
        <f t="shared" si="0"/>
        <v>5.9722452287481218</v>
      </c>
      <c r="F9" s="14"/>
      <c r="G9" s="12">
        <v>25.806833845977295</v>
      </c>
      <c r="H9" s="12">
        <v>33.879070175930913</v>
      </c>
      <c r="I9" s="12">
        <v>40.314095978091792</v>
      </c>
      <c r="J9" s="21">
        <f t="shared" si="1"/>
        <v>-14.507262132114498</v>
      </c>
      <c r="K9" s="14"/>
      <c r="L9" s="12">
        <v>3.452763723826481</v>
      </c>
      <c r="M9" s="12">
        <v>13.748551054188104</v>
      </c>
      <c r="N9" s="12">
        <v>39.840947722596837</v>
      </c>
      <c r="O9" s="12">
        <v>36.282991872262684</v>
      </c>
      <c r="P9" s="12">
        <v>6.6747456271258967</v>
      </c>
      <c r="Q9" s="21">
        <f t="shared" si="2"/>
        <v>-25.756422721373998</v>
      </c>
      <c r="R9" s="14"/>
      <c r="S9" s="12">
        <v>14.921022187113508</v>
      </c>
      <c r="T9" s="12">
        <v>45.439008524076151</v>
      </c>
      <c r="U9" s="12">
        <v>39.639969288810356</v>
      </c>
      <c r="V9" s="21">
        <f t="shared" si="3"/>
        <v>-24.718947101696848</v>
      </c>
      <c r="W9" s="14"/>
      <c r="X9" s="12">
        <v>4.6071491019245157</v>
      </c>
      <c r="Y9" s="12">
        <v>27.891929111315498</v>
      </c>
      <c r="Z9" s="12">
        <v>67.500921786759989</v>
      </c>
      <c r="AA9" s="21">
        <f t="shared" si="4"/>
        <v>-62.893772684835476</v>
      </c>
    </row>
    <row r="10" spans="1:27" ht="15.75" customHeight="1">
      <c r="A10" s="11" t="s">
        <v>29</v>
      </c>
      <c r="B10" s="12">
        <v>33.811350131192015</v>
      </c>
      <c r="C10" s="12">
        <v>48.630265133904217</v>
      </c>
      <c r="D10" s="12">
        <v>17.558384734903768</v>
      </c>
      <c r="E10" s="20">
        <f t="shared" si="0"/>
        <v>16.252965396288246</v>
      </c>
      <c r="F10" s="14"/>
      <c r="G10" s="12">
        <v>49.061717551337445</v>
      </c>
      <c r="H10" s="12">
        <v>47.442535474908993</v>
      </c>
      <c r="I10" s="12">
        <v>3.4957469737535596</v>
      </c>
      <c r="J10" s="20">
        <f t="shared" si="1"/>
        <v>45.565970577583883</v>
      </c>
      <c r="K10" s="14"/>
      <c r="L10" s="12">
        <v>5.3120901711632804</v>
      </c>
      <c r="M10" s="12">
        <v>32.01516191030867</v>
      </c>
      <c r="N10" s="12">
        <v>59.571079375270635</v>
      </c>
      <c r="O10" s="12">
        <v>2.1883426452034875</v>
      </c>
      <c r="P10" s="12">
        <v>0.91332589805392805</v>
      </c>
      <c r="Q10" s="20">
        <f t="shared" si="2"/>
        <v>34.225583538214536</v>
      </c>
      <c r="R10" s="14"/>
      <c r="S10" s="12">
        <v>22.943220536686262</v>
      </c>
      <c r="T10" s="12">
        <v>72.9463840389935</v>
      </c>
      <c r="U10" s="12">
        <v>4.1103954243202372</v>
      </c>
      <c r="V10" s="20">
        <f t="shared" si="3"/>
        <v>18.832825112366024</v>
      </c>
      <c r="W10" s="14"/>
      <c r="X10" s="12">
        <v>16.636346151437291</v>
      </c>
      <c r="Y10" s="12">
        <v>72.617744857244361</v>
      </c>
      <c r="Z10" s="12">
        <v>10.745908991318354</v>
      </c>
      <c r="AA10" s="20">
        <f t="shared" si="4"/>
        <v>5.8904371601189371</v>
      </c>
    </row>
    <row r="11" spans="1:27" ht="15.75" customHeight="1">
      <c r="A11" s="11" t="s">
        <v>30</v>
      </c>
      <c r="B11" s="12">
        <v>27.226198863934361</v>
      </c>
      <c r="C11" s="12">
        <v>52.839432999323037</v>
      </c>
      <c r="D11" s="12">
        <v>19.934368136742609</v>
      </c>
      <c r="E11" s="20">
        <f t="shared" si="0"/>
        <v>7.2918307271917513</v>
      </c>
      <c r="F11" s="14"/>
      <c r="G11" s="12">
        <v>52.254432884616534</v>
      </c>
      <c r="H11" s="12">
        <v>46.203529986056211</v>
      </c>
      <c r="I11" s="12">
        <v>1.5420371293272639</v>
      </c>
      <c r="J11" s="20">
        <f t="shared" si="1"/>
        <v>50.712395755289272</v>
      </c>
      <c r="K11" s="14"/>
      <c r="L11" s="12">
        <v>17.684934884602296</v>
      </c>
      <c r="M11" s="12">
        <v>38.594233375242375</v>
      </c>
      <c r="N11" s="12">
        <v>41.447786113463174</v>
      </c>
      <c r="O11" s="12">
        <v>2.2730456266921584</v>
      </c>
      <c r="P11" s="12">
        <v>0</v>
      </c>
      <c r="Q11" s="20">
        <f t="shared" si="2"/>
        <v>54.006122633152508</v>
      </c>
      <c r="R11" s="14"/>
      <c r="S11" s="12">
        <v>36.48492036824593</v>
      </c>
      <c r="T11" s="12">
        <v>60.414799878726242</v>
      </c>
      <c r="U11" s="12">
        <v>3.1002797530278361</v>
      </c>
      <c r="V11" s="20">
        <f t="shared" si="3"/>
        <v>33.384640615218096</v>
      </c>
      <c r="W11" s="14"/>
      <c r="X11" s="12">
        <v>25.282336340036018</v>
      </c>
      <c r="Y11" s="12">
        <v>66.954595395469426</v>
      </c>
      <c r="Z11" s="12">
        <v>7.7630682644945797</v>
      </c>
      <c r="AA11" s="20">
        <f t="shared" si="4"/>
        <v>17.51926807554144</v>
      </c>
    </row>
    <row r="12" spans="1:27" ht="15.75" customHeight="1">
      <c r="A12" s="11" t="s">
        <v>31</v>
      </c>
      <c r="B12" s="12">
        <v>46.731562813616797</v>
      </c>
      <c r="C12" s="12">
        <v>36.584576044989085</v>
      </c>
      <c r="D12" s="12">
        <v>16.683861141394122</v>
      </c>
      <c r="E12" s="20">
        <f t="shared" si="0"/>
        <v>30.047701672222676</v>
      </c>
      <c r="F12" s="12"/>
      <c r="G12" s="12">
        <v>73.30370305178613</v>
      </c>
      <c r="H12" s="12">
        <v>25.939802591020925</v>
      </c>
      <c r="I12" s="12">
        <v>0.75649435719294922</v>
      </c>
      <c r="J12" s="20">
        <f t="shared" si="1"/>
        <v>72.547208694593181</v>
      </c>
      <c r="K12" s="12"/>
      <c r="L12" s="12">
        <v>19.881317405375537</v>
      </c>
      <c r="M12" s="12">
        <v>57.035031768869786</v>
      </c>
      <c r="N12" s="12">
        <v>20.676452452462506</v>
      </c>
      <c r="O12" s="12">
        <v>2.4071983732921751</v>
      </c>
      <c r="P12" s="12">
        <v>0</v>
      </c>
      <c r="Q12" s="20">
        <f t="shared" si="2"/>
        <v>74.509150800953151</v>
      </c>
      <c r="R12" s="12"/>
      <c r="S12" s="12">
        <v>46.304946238742772</v>
      </c>
      <c r="T12" s="12">
        <v>46.820551348439579</v>
      </c>
      <c r="U12" s="12">
        <v>6.8745024128176393</v>
      </c>
      <c r="V12" s="20">
        <f t="shared" si="3"/>
        <v>39.430443825925131</v>
      </c>
      <c r="W12" s="12"/>
      <c r="X12" s="12">
        <v>39.341481950096146</v>
      </c>
      <c r="Y12" s="12">
        <v>57.809968122917027</v>
      </c>
      <c r="Z12" s="12">
        <v>2.8485499269868377</v>
      </c>
      <c r="AA12" s="20">
        <f t="shared" si="4"/>
        <v>36.492932023109304</v>
      </c>
    </row>
    <row r="13" spans="1:27" ht="15.75" customHeight="1">
      <c r="A13" s="11" t="s">
        <v>32</v>
      </c>
      <c r="B13" s="12">
        <v>76.423302269480928</v>
      </c>
      <c r="C13" s="12">
        <v>20.969271987337805</v>
      </c>
      <c r="D13" s="12">
        <v>2.60742574318127</v>
      </c>
      <c r="E13" s="20">
        <f t="shared" si="0"/>
        <v>73.815876526299661</v>
      </c>
      <c r="F13" s="12"/>
      <c r="G13" s="12">
        <v>52.324519992687584</v>
      </c>
      <c r="H13" s="12">
        <v>41.704131987938936</v>
      </c>
      <c r="I13" s="12">
        <v>5.9713480193734894</v>
      </c>
      <c r="J13" s="20">
        <f t="shared" si="1"/>
        <v>46.353171973314097</v>
      </c>
      <c r="K13" s="12"/>
      <c r="L13" s="12">
        <v>17.870208677425655</v>
      </c>
      <c r="M13" s="12">
        <v>42.813463231869406</v>
      </c>
      <c r="N13" s="12">
        <v>32.573266791684581</v>
      </c>
      <c r="O13" s="12">
        <v>5.9235061369354405</v>
      </c>
      <c r="P13" s="12">
        <v>0.81955516208492762</v>
      </c>
      <c r="Q13" s="20">
        <f t="shared" si="2"/>
        <v>53.940610610274689</v>
      </c>
      <c r="R13" s="12"/>
      <c r="S13" s="12">
        <v>52.126054297979671</v>
      </c>
      <c r="T13" s="12">
        <v>33.856253452107481</v>
      </c>
      <c r="U13" s="12">
        <v>14.017692249912855</v>
      </c>
      <c r="V13" s="20">
        <f t="shared" si="3"/>
        <v>38.108362048066816</v>
      </c>
      <c r="W13" s="12"/>
      <c r="X13" s="12">
        <v>27.010381763628679</v>
      </c>
      <c r="Y13" s="12">
        <v>60.066779674687524</v>
      </c>
      <c r="Z13" s="12">
        <v>12.922838561683797</v>
      </c>
      <c r="AA13" s="20">
        <f t="shared" si="4"/>
        <v>14.087543201944882</v>
      </c>
    </row>
    <row r="14" spans="1:27" ht="15.75" customHeight="1">
      <c r="A14" s="11" t="s">
        <v>33</v>
      </c>
      <c r="B14" s="12">
        <v>42.091207444271895</v>
      </c>
      <c r="C14" s="12">
        <v>29.648183694969578</v>
      </c>
      <c r="D14" s="12">
        <v>28.260608860758531</v>
      </c>
      <c r="E14" s="20">
        <f t="shared" si="0"/>
        <v>13.830598583513364</v>
      </c>
      <c r="F14" s="12"/>
      <c r="G14" s="12">
        <v>43.73617482670371</v>
      </c>
      <c r="H14" s="12">
        <v>43.481979048807418</v>
      </c>
      <c r="I14" s="12">
        <v>12.781846124488881</v>
      </c>
      <c r="J14" s="20">
        <f t="shared" si="1"/>
        <v>30.954328702214831</v>
      </c>
      <c r="K14" s="12"/>
      <c r="L14" s="12">
        <v>7.5718089892738849</v>
      </c>
      <c r="M14" s="12">
        <v>31.673655442507943</v>
      </c>
      <c r="N14" s="12">
        <v>52.406794940811771</v>
      </c>
      <c r="O14" s="12">
        <v>7.5220861515417674</v>
      </c>
      <c r="P14" s="12">
        <v>0.82565447586464313</v>
      </c>
      <c r="Q14" s="20">
        <f t="shared" si="2"/>
        <v>30.897723804375417</v>
      </c>
      <c r="R14" s="12"/>
      <c r="S14" s="12">
        <v>22.975679066688038</v>
      </c>
      <c r="T14" s="12">
        <v>50.719389151740707</v>
      </c>
      <c r="U14" s="12">
        <v>26.304931781571259</v>
      </c>
      <c r="V14" s="21">
        <f t="shared" si="3"/>
        <v>-3.3292527148832214</v>
      </c>
      <c r="W14" s="12"/>
      <c r="X14" s="12">
        <v>12.422150975527449</v>
      </c>
      <c r="Y14" s="12">
        <v>56.662505230310288</v>
      </c>
      <c r="Z14" s="12">
        <v>30.915343794162279</v>
      </c>
      <c r="AA14" s="21">
        <f t="shared" si="4"/>
        <v>-18.493192818634832</v>
      </c>
    </row>
    <row r="15" spans="1:27" ht="15.75" customHeight="1">
      <c r="A15" s="11" t="s">
        <v>34</v>
      </c>
      <c r="B15" s="12">
        <v>30.624878306119133</v>
      </c>
      <c r="C15" s="12">
        <v>39.445633541971915</v>
      </c>
      <c r="D15" s="12">
        <v>29.929488151908956</v>
      </c>
      <c r="E15" s="20">
        <f t="shared" si="0"/>
        <v>0.6953901542101768</v>
      </c>
      <c r="F15" s="12"/>
      <c r="G15" s="12">
        <v>27.114940334704947</v>
      </c>
      <c r="H15" s="12">
        <v>54.720489054315372</v>
      </c>
      <c r="I15" s="12">
        <v>18.164570610979681</v>
      </c>
      <c r="J15" s="20">
        <f t="shared" si="1"/>
        <v>8.9503697237252666</v>
      </c>
      <c r="K15" s="12"/>
      <c r="L15" s="12">
        <v>2.0502085742573479</v>
      </c>
      <c r="M15" s="12">
        <v>20.122595406387106</v>
      </c>
      <c r="N15" s="12">
        <v>54.187980239952182</v>
      </c>
      <c r="O15" s="12">
        <v>23.295193081126435</v>
      </c>
      <c r="P15" s="12">
        <v>0.3440226982769346</v>
      </c>
      <c r="Q15" s="21">
        <f t="shared" si="2"/>
        <v>-1.4664117987589165</v>
      </c>
      <c r="R15" s="12"/>
      <c r="S15" s="12">
        <v>21.852729651695189</v>
      </c>
      <c r="T15" s="12">
        <v>42.962301658763465</v>
      </c>
      <c r="U15" s="12">
        <v>35.184968689541357</v>
      </c>
      <c r="V15" s="21">
        <f t="shared" si="3"/>
        <v>-13.332239037846168</v>
      </c>
      <c r="W15" s="12"/>
      <c r="X15" s="12">
        <v>7.081697574512912</v>
      </c>
      <c r="Y15" s="12">
        <v>58.235969799758905</v>
      </c>
      <c r="Z15" s="12">
        <v>34.682332625728179</v>
      </c>
      <c r="AA15" s="21">
        <f t="shared" si="4"/>
        <v>-27.600635051215267</v>
      </c>
    </row>
    <row r="16" spans="1:27" ht="15.75" customHeight="1">
      <c r="A16" s="11" t="s">
        <v>35</v>
      </c>
      <c r="B16" s="23">
        <v>63.748402461278886</v>
      </c>
      <c r="C16" s="23">
        <v>21.109557289114484</v>
      </c>
      <c r="D16" s="23">
        <v>15.142040249606625</v>
      </c>
      <c r="E16" s="20">
        <f t="shared" si="0"/>
        <v>48.606362211672263</v>
      </c>
      <c r="F16" s="23"/>
      <c r="G16" s="23">
        <v>57.026233987974976</v>
      </c>
      <c r="H16" s="23">
        <v>39.515334756201696</v>
      </c>
      <c r="I16" s="23">
        <v>3.4584312558233257</v>
      </c>
      <c r="J16" s="20">
        <f t="shared" si="1"/>
        <v>53.567802732151648</v>
      </c>
      <c r="K16" s="23"/>
      <c r="L16" s="23">
        <v>14.21558127121455</v>
      </c>
      <c r="M16" s="23">
        <v>34.401112766782326</v>
      </c>
      <c r="N16" s="23">
        <v>47.318231285836156</v>
      </c>
      <c r="O16" s="23">
        <v>4.0650746761669758</v>
      </c>
      <c r="P16" s="23">
        <v>0</v>
      </c>
      <c r="Q16" s="20">
        <f t="shared" si="2"/>
        <v>44.551619361829907</v>
      </c>
      <c r="R16" s="23"/>
      <c r="S16" s="23">
        <v>43.829827886504027</v>
      </c>
      <c r="T16" s="23">
        <v>45.915618279003588</v>
      </c>
      <c r="U16" s="23">
        <v>10.254553834492389</v>
      </c>
      <c r="V16" s="20">
        <f t="shared" si="3"/>
        <v>33.575274052011636</v>
      </c>
      <c r="W16" s="23"/>
      <c r="X16" s="23">
        <v>26.933503732446471</v>
      </c>
      <c r="Y16" s="23">
        <v>60.77938791131858</v>
      </c>
      <c r="Z16" s="23">
        <v>12.287108356234945</v>
      </c>
      <c r="AA16" s="20">
        <f t="shared" si="4"/>
        <v>14.646395376211526</v>
      </c>
    </row>
    <row r="17" spans="1:27" ht="15.75" customHeight="1">
      <c r="A17" s="11" t="s">
        <v>36</v>
      </c>
      <c r="B17" s="23">
        <v>65.159286848671741</v>
      </c>
      <c r="C17" s="23">
        <v>25.791414375882251</v>
      </c>
      <c r="D17" s="23">
        <v>9.0492987754460028</v>
      </c>
      <c r="E17" s="20">
        <f t="shared" si="0"/>
        <v>56.109988073225736</v>
      </c>
      <c r="F17" s="23"/>
      <c r="G17" s="23">
        <v>33.447185948020078</v>
      </c>
      <c r="H17" s="23">
        <v>57.830135325226863</v>
      </c>
      <c r="I17" s="23">
        <v>8.722678726753065</v>
      </c>
      <c r="J17" s="20">
        <f t="shared" si="1"/>
        <v>24.724507221267011</v>
      </c>
      <c r="K17" s="23"/>
      <c r="L17" s="23">
        <v>5.6207478567189337</v>
      </c>
      <c r="M17" s="23">
        <v>24.53604533962914</v>
      </c>
      <c r="N17" s="23">
        <v>49.404006763331921</v>
      </c>
      <c r="O17" s="23">
        <v>19.539366175703744</v>
      </c>
      <c r="P17" s="23">
        <v>0.89983386461626547</v>
      </c>
      <c r="Q17" s="20">
        <f t="shared" si="2"/>
        <v>9.7175931560280659</v>
      </c>
      <c r="R17" s="23"/>
      <c r="S17" s="23">
        <v>25.917605533278795</v>
      </c>
      <c r="T17" s="23">
        <v>49.838475825414022</v>
      </c>
      <c r="U17" s="23">
        <v>24.243918641307189</v>
      </c>
      <c r="V17" s="20">
        <f t="shared" si="3"/>
        <v>1.6736868919716059</v>
      </c>
      <c r="W17" s="23"/>
      <c r="X17" s="23">
        <v>11.817557758015269</v>
      </c>
      <c r="Y17" s="23">
        <v>50.575268666191185</v>
      </c>
      <c r="Z17" s="23">
        <v>37.607173575793553</v>
      </c>
      <c r="AA17" s="21">
        <f t="shared" si="4"/>
        <v>-25.789615817778284</v>
      </c>
    </row>
    <row r="18" spans="1:27" ht="15.75" customHeight="1">
      <c r="A18" s="11" t="s">
        <v>37</v>
      </c>
      <c r="B18" s="23">
        <v>46.301177452542312</v>
      </c>
      <c r="C18" s="23">
        <v>30.640523503822937</v>
      </c>
      <c r="D18" s="23">
        <v>23.058299043634754</v>
      </c>
      <c r="E18" s="20">
        <f t="shared" si="0"/>
        <v>23.242878408907558</v>
      </c>
      <c r="F18" s="23"/>
      <c r="G18" s="23">
        <v>11.088392265112139</v>
      </c>
      <c r="H18" s="23">
        <v>45.578797649001579</v>
      </c>
      <c r="I18" s="23">
        <v>43.332810085886287</v>
      </c>
      <c r="J18" s="21">
        <f t="shared" si="1"/>
        <v>-32.244417820774146</v>
      </c>
      <c r="K18" s="23"/>
      <c r="L18" s="23">
        <v>0.26983116154537606</v>
      </c>
      <c r="M18" s="23">
        <v>3.0034654517892303</v>
      </c>
      <c r="N18" s="23">
        <v>30.64938697821669</v>
      </c>
      <c r="O18" s="23">
        <v>40.747010329544381</v>
      </c>
      <c r="P18" s="23">
        <v>25.330306078904325</v>
      </c>
      <c r="Q18" s="21">
        <f t="shared" si="2"/>
        <v>-62.804019795114101</v>
      </c>
      <c r="R18" s="23"/>
      <c r="S18" s="23">
        <v>9.8278924158878045</v>
      </c>
      <c r="T18" s="23">
        <v>31.091867907576571</v>
      </c>
      <c r="U18" s="23">
        <v>59.080239676535626</v>
      </c>
      <c r="V18" s="21">
        <f t="shared" si="3"/>
        <v>-49.252347260647824</v>
      </c>
      <c r="W18" s="23"/>
      <c r="X18" s="23">
        <v>2.1764179384277726</v>
      </c>
      <c r="Y18" s="23">
        <v>15.30673894613277</v>
      </c>
      <c r="Z18" s="23">
        <v>82.516843115439471</v>
      </c>
      <c r="AA18" s="21">
        <f t="shared" si="4"/>
        <v>-80.340425177011696</v>
      </c>
    </row>
    <row r="19" spans="1:27" ht="15.75" customHeight="1">
      <c r="A19" s="11" t="s">
        <v>38</v>
      </c>
      <c r="B19" s="23">
        <v>42.788401729222379</v>
      </c>
      <c r="C19" s="23">
        <v>34.372095855499047</v>
      </c>
      <c r="D19" s="23">
        <v>22.839502415278574</v>
      </c>
      <c r="E19" s="20">
        <f t="shared" si="0"/>
        <v>19.948899313943805</v>
      </c>
      <c r="F19" s="23"/>
      <c r="G19" s="23">
        <v>15.209021544337565</v>
      </c>
      <c r="H19" s="23">
        <v>42.187716426210848</v>
      </c>
      <c r="I19" s="23">
        <v>42.603262029451585</v>
      </c>
      <c r="J19" s="21">
        <f t="shared" si="1"/>
        <v>-27.394240485114018</v>
      </c>
      <c r="K19" s="23"/>
      <c r="L19" s="23">
        <v>1.0636007737335338</v>
      </c>
      <c r="M19" s="23">
        <v>2.8378234034496077</v>
      </c>
      <c r="N19" s="23">
        <v>28.277256006571928</v>
      </c>
      <c r="O19" s="23">
        <v>46.467253905643283</v>
      </c>
      <c r="P19" s="23">
        <v>21.354065910601651</v>
      </c>
      <c r="Q19" s="21">
        <f t="shared" si="2"/>
        <v>-63.919895639061792</v>
      </c>
      <c r="R19" s="23"/>
      <c r="S19" s="23">
        <v>28.045913092713818</v>
      </c>
      <c r="T19" s="23">
        <v>38.49916140124823</v>
      </c>
      <c r="U19" s="23">
        <v>33.454925506037945</v>
      </c>
      <c r="V19" s="21">
        <f t="shared" si="3"/>
        <v>-5.4090124133241275</v>
      </c>
      <c r="W19" s="23"/>
      <c r="X19" s="23">
        <v>5.7972335722478388</v>
      </c>
      <c r="Y19" s="23">
        <v>28.448988740395233</v>
      </c>
      <c r="Z19" s="23">
        <v>65.75377768735693</v>
      </c>
      <c r="AA19" s="21">
        <f t="shared" si="4"/>
        <v>-59.956544115109089</v>
      </c>
    </row>
    <row r="20" spans="1:27" ht="15.75" customHeight="1">
      <c r="A20" s="11" t="s">
        <v>39</v>
      </c>
      <c r="B20" s="23">
        <v>71</v>
      </c>
      <c r="C20" s="23">
        <v>17</v>
      </c>
      <c r="D20" s="23">
        <v>12</v>
      </c>
      <c r="E20" s="20">
        <f t="shared" si="0"/>
        <v>59</v>
      </c>
      <c r="F20" s="23"/>
      <c r="G20" s="23">
        <v>43</v>
      </c>
      <c r="H20" s="23">
        <v>45</v>
      </c>
      <c r="I20" s="23">
        <v>10.850936190071396</v>
      </c>
      <c r="J20" s="20">
        <f t="shared" si="1"/>
        <v>32.149063809928606</v>
      </c>
      <c r="K20" s="23"/>
      <c r="L20" s="23">
        <v>1</v>
      </c>
      <c r="M20" s="23">
        <v>10</v>
      </c>
      <c r="N20" s="23">
        <v>56</v>
      </c>
      <c r="O20" s="23">
        <v>23</v>
      </c>
      <c r="P20" s="23">
        <v>10</v>
      </c>
      <c r="Q20" s="21">
        <f t="shared" si="2"/>
        <v>-22</v>
      </c>
      <c r="R20" s="23"/>
      <c r="S20" s="23">
        <v>13</v>
      </c>
      <c r="T20" s="23">
        <v>60</v>
      </c>
      <c r="U20" s="23">
        <v>27</v>
      </c>
      <c r="V20" s="21">
        <f t="shared" si="3"/>
        <v>-14</v>
      </c>
      <c r="W20" s="23"/>
      <c r="X20" s="23">
        <v>24</v>
      </c>
      <c r="Y20" s="23">
        <v>45</v>
      </c>
      <c r="Z20" s="23">
        <v>26.172748615250942</v>
      </c>
      <c r="AA20" s="21">
        <f t="shared" si="4"/>
        <v>-2.1727486152509421</v>
      </c>
    </row>
    <row r="21" spans="1:27" ht="15.75" customHeight="1">
      <c r="A21" s="11" t="s">
        <v>40</v>
      </c>
      <c r="B21" s="23">
        <v>86.745672828893291</v>
      </c>
      <c r="C21" s="23">
        <v>9.3414955712620369</v>
      </c>
      <c r="D21" s="23">
        <v>3.912831599844683</v>
      </c>
      <c r="E21" s="20">
        <f t="shared" si="0"/>
        <v>82.832841229048611</v>
      </c>
      <c r="F21" s="23"/>
      <c r="G21" s="23">
        <v>43.584127014031743</v>
      </c>
      <c r="H21" s="23">
        <v>45.56493679589687</v>
      </c>
      <c r="I21" s="23">
        <v>10.850936190071396</v>
      </c>
      <c r="J21" s="20">
        <f t="shared" si="1"/>
        <v>32.733190823960349</v>
      </c>
      <c r="K21" s="23"/>
      <c r="L21" s="23">
        <v>0</v>
      </c>
      <c r="M21" s="23">
        <v>11.489567779831285</v>
      </c>
      <c r="N21" s="23">
        <v>56.148619086915957</v>
      </c>
      <c r="O21" s="23">
        <v>28.352147994686177</v>
      </c>
      <c r="P21" s="23">
        <v>4.009665138566584</v>
      </c>
      <c r="Q21" s="21">
        <f t="shared" si="2"/>
        <v>-20.872245353421476</v>
      </c>
      <c r="R21" s="23"/>
      <c r="S21" s="23">
        <v>18.001128588896506</v>
      </c>
      <c r="T21" s="23">
        <v>57.494320493605429</v>
      </c>
      <c r="U21" s="23">
        <v>24.504550917498076</v>
      </c>
      <c r="V21" s="21">
        <f t="shared" si="3"/>
        <v>-6.5034223286015695</v>
      </c>
      <c r="W21" s="23"/>
      <c r="X21" s="23">
        <v>28.758216034637655</v>
      </c>
      <c r="Y21" s="23">
        <v>45.069035350111406</v>
      </c>
      <c r="Z21" s="23">
        <v>26.172748615250942</v>
      </c>
      <c r="AA21" s="20">
        <f t="shared" si="4"/>
        <v>2.5854674193867133</v>
      </c>
    </row>
    <row r="22" spans="1:27" ht="15.75" customHeight="1">
      <c r="A22" s="11" t="s">
        <v>41</v>
      </c>
      <c r="B22" s="23">
        <v>47.561765155993093</v>
      </c>
      <c r="C22" s="23">
        <v>28.677228188305783</v>
      </c>
      <c r="D22" s="23">
        <v>23.761006655701099</v>
      </c>
      <c r="E22" s="20">
        <f t="shared" si="0"/>
        <v>23.800758500291995</v>
      </c>
      <c r="F22" s="23"/>
      <c r="G22" s="23">
        <v>37.0170555731085</v>
      </c>
      <c r="H22" s="23">
        <v>48.223137145098683</v>
      </c>
      <c r="I22" s="23">
        <v>14.759807281792817</v>
      </c>
      <c r="J22" s="20">
        <f t="shared" si="1"/>
        <v>22.257248291315683</v>
      </c>
      <c r="K22" s="23"/>
      <c r="L22" s="23">
        <v>3.7658265143942593</v>
      </c>
      <c r="M22" s="23">
        <v>28.119525579125632</v>
      </c>
      <c r="N22" s="23">
        <v>48.461022431294502</v>
      </c>
      <c r="O22" s="23">
        <v>17.956472230667206</v>
      </c>
      <c r="P22" s="23">
        <v>1.6971532445184037</v>
      </c>
      <c r="Q22" s="20">
        <f t="shared" si="2"/>
        <v>12.231726618334282</v>
      </c>
      <c r="R22" s="23"/>
      <c r="S22" s="23">
        <v>26.989828600386709</v>
      </c>
      <c r="T22" s="23">
        <v>50.002693178072185</v>
      </c>
      <c r="U22" s="23">
        <v>23.00747822154112</v>
      </c>
      <c r="V22" s="20">
        <f t="shared" si="3"/>
        <v>3.9823503788455881</v>
      </c>
      <c r="W22" s="23"/>
      <c r="X22" s="23">
        <v>29.800450257734621</v>
      </c>
      <c r="Y22" s="23">
        <v>40.585118013224033</v>
      </c>
      <c r="Z22" s="23">
        <v>29.614431729041346</v>
      </c>
      <c r="AA22" s="20">
        <f t="shared" si="4"/>
        <v>0.18601852869327473</v>
      </c>
    </row>
    <row r="23" spans="1:27" ht="15.75" customHeight="1">
      <c r="A23" s="11" t="s">
        <v>42</v>
      </c>
      <c r="B23" s="23">
        <v>44.118078380074856</v>
      </c>
      <c r="C23" s="23">
        <v>39.094507252253656</v>
      </c>
      <c r="D23" s="23">
        <v>16.787414367671495</v>
      </c>
      <c r="E23" s="20">
        <f t="shared" si="0"/>
        <v>27.330664012403361</v>
      </c>
      <c r="F23" s="23"/>
      <c r="G23" s="23">
        <v>18.126236092388627</v>
      </c>
      <c r="H23" s="23">
        <v>67.400011740323208</v>
      </c>
      <c r="I23" s="23">
        <v>14.473752167288163</v>
      </c>
      <c r="J23" s="20">
        <f t="shared" si="1"/>
        <v>3.6524839251004639</v>
      </c>
      <c r="K23" s="23"/>
      <c r="L23" s="23">
        <v>0.28666931375581056</v>
      </c>
      <c r="M23" s="23">
        <v>11.596870131761047</v>
      </c>
      <c r="N23" s="23">
        <v>41.919016629691917</v>
      </c>
      <c r="O23" s="23">
        <v>42.385415046248006</v>
      </c>
      <c r="P23" s="23">
        <v>3.8120288785432241</v>
      </c>
      <c r="Q23" s="21">
        <f t="shared" si="2"/>
        <v>-34.31390447927437</v>
      </c>
      <c r="R23" s="23"/>
      <c r="S23" s="23">
        <v>19.677189820283125</v>
      </c>
      <c r="T23" s="23">
        <v>38.156342501984376</v>
      </c>
      <c r="U23" s="23">
        <v>42.166467677732491</v>
      </c>
      <c r="V23" s="21">
        <f t="shared" si="3"/>
        <v>-22.489277857449366</v>
      </c>
      <c r="W23" s="23"/>
      <c r="X23" s="23">
        <v>9.3373136061591993</v>
      </c>
      <c r="Y23" s="23">
        <v>35.22447080476033</v>
      </c>
      <c r="Z23" s="23">
        <v>55.438215589080471</v>
      </c>
      <c r="AA23" s="21">
        <f t="shared" si="4"/>
        <v>-46.100901982921272</v>
      </c>
    </row>
    <row r="24" spans="1:27" ht="15.75" customHeight="1">
      <c r="A24" s="11" t="s">
        <v>43</v>
      </c>
      <c r="B24" s="23">
        <v>47.697521290569895</v>
      </c>
      <c r="C24" s="23">
        <v>33.86240278970088</v>
      </c>
      <c r="D24" s="23">
        <v>18.440075919729225</v>
      </c>
      <c r="E24" s="20">
        <f t="shared" si="0"/>
        <v>29.257445370840671</v>
      </c>
      <c r="F24" s="23"/>
      <c r="G24" s="23">
        <v>38.361097498020058</v>
      </c>
      <c r="H24" s="23">
        <v>57.003799403561189</v>
      </c>
      <c r="I24" s="23">
        <v>4.63510309841877</v>
      </c>
      <c r="J24" s="20">
        <f t="shared" si="1"/>
        <v>33.725994399601291</v>
      </c>
      <c r="K24" s="23"/>
      <c r="L24" s="23">
        <v>0.55906124203918084</v>
      </c>
      <c r="M24" s="23">
        <v>16.208690990598058</v>
      </c>
      <c r="N24" s="23">
        <v>58.925029373083085</v>
      </c>
      <c r="O24" s="23">
        <v>23.311919524400913</v>
      </c>
      <c r="P24" s="23">
        <v>0.99529886987875826</v>
      </c>
      <c r="Q24" s="21">
        <f t="shared" si="2"/>
        <v>-7.5394661616424328</v>
      </c>
      <c r="R24" s="23"/>
      <c r="S24" s="23">
        <v>18.246281012769458</v>
      </c>
      <c r="T24" s="23">
        <v>54.957289031588999</v>
      </c>
      <c r="U24" s="23">
        <v>26.796429955641539</v>
      </c>
      <c r="V24" s="21">
        <f t="shared" si="3"/>
        <v>-8.5501489428720809</v>
      </c>
      <c r="W24" s="23"/>
      <c r="X24" s="23">
        <v>28.496239388645147</v>
      </c>
      <c r="Y24" s="23">
        <v>51.873980832652379</v>
      </c>
      <c r="Z24" s="23">
        <v>19.629779778702474</v>
      </c>
      <c r="AA24" s="20">
        <f t="shared" si="4"/>
        <v>8.8664596099426731</v>
      </c>
    </row>
    <row r="25" spans="1:27" ht="15.75" customHeight="1">
      <c r="A25" s="11" t="s">
        <v>44</v>
      </c>
      <c r="B25" s="23">
        <v>79.588669575335814</v>
      </c>
      <c r="C25" s="23">
        <v>12.834396816618359</v>
      </c>
      <c r="D25" s="23">
        <v>7.5769336080458336</v>
      </c>
      <c r="E25" s="20">
        <f t="shared" si="0"/>
        <v>72.011735967289979</v>
      </c>
      <c r="F25" s="23"/>
      <c r="G25" s="23">
        <v>74.25529854526917</v>
      </c>
      <c r="H25" s="23">
        <v>25.74470145473083</v>
      </c>
      <c r="I25" s="23">
        <v>0</v>
      </c>
      <c r="J25" s="20">
        <f t="shared" si="1"/>
        <v>74.25529854526917</v>
      </c>
      <c r="K25" s="23"/>
      <c r="L25" s="23">
        <v>3.1957263886727629</v>
      </c>
      <c r="M25" s="23">
        <v>43.855045792832975</v>
      </c>
      <c r="N25" s="23">
        <v>49.125148356939846</v>
      </c>
      <c r="O25" s="23">
        <v>3.8240794615544162</v>
      </c>
      <c r="P25" s="23">
        <v>0</v>
      </c>
      <c r="Q25" s="20">
        <f t="shared" si="2"/>
        <v>43.226692719951316</v>
      </c>
      <c r="R25" s="23"/>
      <c r="S25" s="23">
        <v>39.752397724982011</v>
      </c>
      <c r="T25" s="23">
        <v>46.601698551405043</v>
      </c>
      <c r="U25" s="23">
        <v>13.645903723612937</v>
      </c>
      <c r="V25" s="20">
        <f t="shared" si="3"/>
        <v>26.106494001369072</v>
      </c>
      <c r="W25" s="23"/>
      <c r="X25" s="23">
        <v>58.20727909873041</v>
      </c>
      <c r="Y25" s="23">
        <v>35.647662145957611</v>
      </c>
      <c r="Z25" s="23">
        <v>6.1450587553119762</v>
      </c>
      <c r="AA25" s="20">
        <f t="shared" si="4"/>
        <v>52.062220343418431</v>
      </c>
    </row>
    <row r="26" spans="1:27" ht="15.75" customHeight="1">
      <c r="A26" s="11" t="s">
        <v>45</v>
      </c>
      <c r="B26" s="12">
        <v>70.660003625449264</v>
      </c>
      <c r="C26" s="12">
        <v>18.240518576817202</v>
      </c>
      <c r="D26" s="12">
        <v>11.099477797733531</v>
      </c>
      <c r="E26" s="13">
        <f t="shared" si="0"/>
        <v>59.560525827715736</v>
      </c>
      <c r="F26" s="14"/>
      <c r="G26" s="12">
        <v>66.184852705056571</v>
      </c>
      <c r="H26" s="12">
        <v>32.438975808963029</v>
      </c>
      <c r="I26" s="12">
        <v>1.3761714859804102</v>
      </c>
      <c r="J26" s="13">
        <f t="shared" si="1"/>
        <v>64.808681219076163</v>
      </c>
      <c r="K26" s="14"/>
      <c r="L26" s="12">
        <v>3.1340187233775678</v>
      </c>
      <c r="M26" s="12">
        <v>64.609243398044455</v>
      </c>
      <c r="N26" s="12">
        <v>28.016969717336508</v>
      </c>
      <c r="O26" s="12">
        <v>3.9751197985529312</v>
      </c>
      <c r="P26" s="12">
        <v>0.26464836268854047</v>
      </c>
      <c r="Q26" s="13">
        <f t="shared" si="2"/>
        <v>63.503493960180549</v>
      </c>
      <c r="R26" s="14"/>
      <c r="S26" s="12">
        <v>50.175469325478637</v>
      </c>
      <c r="T26" s="12">
        <v>39.9992250562251</v>
      </c>
      <c r="U26" s="12">
        <v>9.8253056182962624</v>
      </c>
      <c r="V26" s="13">
        <f t="shared" si="3"/>
        <v>40.350163707182375</v>
      </c>
      <c r="W26" s="14"/>
      <c r="X26" s="12">
        <v>46.926011384991781</v>
      </c>
      <c r="Y26" s="12">
        <v>43.443132452488847</v>
      </c>
      <c r="Z26" s="12">
        <v>9.6308561625193754</v>
      </c>
      <c r="AA26" s="13">
        <f t="shared" si="4"/>
        <v>37.295155222472403</v>
      </c>
    </row>
    <row r="27" spans="1:27" ht="15.75" customHeight="1">
      <c r="A27" s="11" t="s">
        <v>46</v>
      </c>
      <c r="B27" s="12">
        <v>59.214798943986395</v>
      </c>
      <c r="C27" s="12">
        <v>24.179264328759672</v>
      </c>
      <c r="D27" s="12">
        <v>16.60593672725393</v>
      </c>
      <c r="E27" s="13">
        <f t="shared" si="0"/>
        <v>42.608862216732462</v>
      </c>
      <c r="F27" s="12"/>
      <c r="G27" s="12">
        <v>64.665593441179666</v>
      </c>
      <c r="H27" s="12">
        <v>33.268571339249924</v>
      </c>
      <c r="I27" s="12">
        <v>2.0658352195704053</v>
      </c>
      <c r="J27" s="13">
        <f t="shared" si="1"/>
        <v>62.599758221609264</v>
      </c>
      <c r="K27" s="12"/>
      <c r="L27" s="12">
        <v>1.7553886891961969</v>
      </c>
      <c r="M27" s="12">
        <v>46.717924926658057</v>
      </c>
      <c r="N27" s="12">
        <v>50.285080470554675</v>
      </c>
      <c r="O27" s="12">
        <v>1.2416059135910638</v>
      </c>
      <c r="P27" s="12">
        <v>0</v>
      </c>
      <c r="Q27" s="13">
        <f t="shared" si="2"/>
        <v>47.231707702263186</v>
      </c>
      <c r="R27" s="12"/>
      <c r="S27" s="12">
        <v>39.644618578448984</v>
      </c>
      <c r="T27" s="12">
        <v>53.695530011480741</v>
      </c>
      <c r="U27" s="12">
        <v>6.6598514100702779</v>
      </c>
      <c r="V27" s="13">
        <f t="shared" si="3"/>
        <v>32.98476716837871</v>
      </c>
      <c r="W27" s="12"/>
      <c r="X27" s="12">
        <v>47.216674117990472</v>
      </c>
      <c r="Y27" s="12">
        <v>45.047400421011083</v>
      </c>
      <c r="Z27" s="12">
        <v>7.7359254609984411</v>
      </c>
      <c r="AA27" s="13">
        <f t="shared" si="4"/>
        <v>39.480748656992034</v>
      </c>
    </row>
    <row r="28" spans="1:27" ht="15.75" customHeight="1">
      <c r="A28" s="11" t="s">
        <v>47</v>
      </c>
      <c r="B28" s="12">
        <v>46.096388137282375</v>
      </c>
      <c r="C28" s="12">
        <v>32.883914693169203</v>
      </c>
      <c r="D28" s="12">
        <v>21.019697169548422</v>
      </c>
      <c r="E28" s="13">
        <f t="shared" si="0"/>
        <v>25.076690967733953</v>
      </c>
      <c r="F28" s="12"/>
      <c r="G28" s="12">
        <v>66.664270742993381</v>
      </c>
      <c r="H28" s="12">
        <v>31.701057817805015</v>
      </c>
      <c r="I28" s="12">
        <v>1.63467143920161</v>
      </c>
      <c r="J28" s="13">
        <f t="shared" si="1"/>
        <v>65.02959930379177</v>
      </c>
      <c r="K28" s="12"/>
      <c r="L28" s="12">
        <v>6.4141215700422167</v>
      </c>
      <c r="M28" s="12">
        <v>50.805306085511162</v>
      </c>
      <c r="N28" s="12">
        <v>40.442417343761633</v>
      </c>
      <c r="O28" s="12">
        <v>2.3381550006849778</v>
      </c>
      <c r="P28" s="12">
        <v>0</v>
      </c>
      <c r="Q28" s="13">
        <f t="shared" si="2"/>
        <v>54.881272654868404</v>
      </c>
      <c r="R28" s="12"/>
      <c r="S28" s="12">
        <v>45.410016501354036</v>
      </c>
      <c r="T28" s="12">
        <v>47.656722405608306</v>
      </c>
      <c r="U28" s="12">
        <v>6.9332610930376539</v>
      </c>
      <c r="V28" s="13">
        <f t="shared" si="3"/>
        <v>38.476755408316379</v>
      </c>
      <c r="W28" s="12"/>
      <c r="X28" s="12">
        <v>55.986838551242613</v>
      </c>
      <c r="Y28" s="12">
        <v>39.090709710209666</v>
      </c>
      <c r="Z28" s="12">
        <v>4.922451738547724</v>
      </c>
      <c r="AA28" s="13">
        <f t="shared" si="4"/>
        <v>51.064386812694892</v>
      </c>
    </row>
    <row r="29" spans="1:27" ht="15.75" customHeight="1">
      <c r="A29" s="11" t="s">
        <v>48</v>
      </c>
      <c r="B29" s="40">
        <v>87.601460874349101</v>
      </c>
      <c r="C29" s="40">
        <v>7.730300746290844</v>
      </c>
      <c r="D29" s="40">
        <v>4.6682383793600621</v>
      </c>
      <c r="E29" s="38">
        <f t="shared" si="0"/>
        <v>82.933222494989039</v>
      </c>
      <c r="F29" s="40"/>
      <c r="G29" s="40">
        <v>77.591943108743635</v>
      </c>
      <c r="H29" s="40">
        <v>18.340812301211091</v>
      </c>
      <c r="I29" s="40">
        <v>4.0672445900452692</v>
      </c>
      <c r="J29" s="38">
        <f t="shared" si="1"/>
        <v>73.524698518698372</v>
      </c>
      <c r="K29" s="40"/>
      <c r="L29" s="40">
        <v>4.1995093443542775</v>
      </c>
      <c r="M29" s="40">
        <v>49.425265769296011</v>
      </c>
      <c r="N29" s="40">
        <v>40.574048764896467</v>
      </c>
      <c r="O29" s="40">
        <v>5.8011761214532456</v>
      </c>
      <c r="P29" s="40">
        <v>0</v>
      </c>
      <c r="Q29" s="38">
        <f t="shared" si="2"/>
        <v>47.823598992197041</v>
      </c>
      <c r="R29" s="40"/>
      <c r="S29" s="40">
        <v>45.943932473007976</v>
      </c>
      <c r="T29" s="40">
        <v>50.368717035003947</v>
      </c>
      <c r="U29" s="40">
        <v>3.6873504919880755</v>
      </c>
      <c r="V29" s="38">
        <f t="shared" si="3"/>
        <v>42.256581981019899</v>
      </c>
      <c r="W29" s="40"/>
      <c r="X29" s="40">
        <v>52.295128239626763</v>
      </c>
      <c r="Y29" s="40">
        <v>37.924029039488126</v>
      </c>
      <c r="Z29" s="40">
        <v>9.7808427208851167</v>
      </c>
      <c r="AA29" s="35">
        <f t="shared" si="4"/>
        <v>42.514285518741644</v>
      </c>
    </row>
    <row r="30" spans="1:27" ht="15.75" customHeight="1">
      <c r="A30" s="33" t="s">
        <v>49</v>
      </c>
      <c r="B30" s="36">
        <v>54</v>
      </c>
      <c r="C30" s="36">
        <v>32</v>
      </c>
      <c r="D30" s="36">
        <v>14</v>
      </c>
      <c r="E30" s="38">
        <f t="shared" si="0"/>
        <v>40</v>
      </c>
      <c r="G30" s="36">
        <v>43</v>
      </c>
      <c r="H30" s="36">
        <v>54</v>
      </c>
      <c r="I30" s="36">
        <v>3</v>
      </c>
      <c r="J30" s="38">
        <f t="shared" si="1"/>
        <v>40</v>
      </c>
      <c r="L30" s="36">
        <v>0</v>
      </c>
      <c r="M30" s="36">
        <v>32</v>
      </c>
      <c r="N30" s="36">
        <v>58</v>
      </c>
      <c r="O30" s="36">
        <v>10</v>
      </c>
      <c r="P30" s="36">
        <v>0</v>
      </c>
      <c r="Q30" s="38">
        <f t="shared" si="2"/>
        <v>22</v>
      </c>
      <c r="S30" s="36">
        <v>28</v>
      </c>
      <c r="T30" s="36">
        <v>59</v>
      </c>
      <c r="U30" s="36">
        <v>13</v>
      </c>
      <c r="V30" s="38">
        <f t="shared" si="3"/>
        <v>15</v>
      </c>
      <c r="X30" s="36">
        <v>30</v>
      </c>
      <c r="Y30" s="36">
        <v>48</v>
      </c>
      <c r="Z30" s="36">
        <v>22</v>
      </c>
      <c r="AA30" s="35">
        <f t="shared" si="4"/>
        <v>8</v>
      </c>
    </row>
    <row r="31" spans="1:27" ht="15.75" customHeight="1">
      <c r="A31" s="28" t="s">
        <v>50</v>
      </c>
      <c r="B31" s="36">
        <v>44</v>
      </c>
      <c r="C31" s="36">
        <v>43</v>
      </c>
      <c r="D31" s="36">
        <v>13</v>
      </c>
      <c r="E31" s="38">
        <f t="shared" si="0"/>
        <v>31</v>
      </c>
      <c r="G31" s="36">
        <v>51</v>
      </c>
      <c r="H31" s="36">
        <v>42</v>
      </c>
      <c r="I31" s="36">
        <v>7</v>
      </c>
      <c r="J31" s="38">
        <f t="shared" si="1"/>
        <v>44</v>
      </c>
      <c r="L31" s="36">
        <v>1</v>
      </c>
      <c r="M31" s="36">
        <v>41</v>
      </c>
      <c r="N31" s="36">
        <v>48</v>
      </c>
      <c r="O31" s="36">
        <v>10</v>
      </c>
      <c r="P31" s="36">
        <v>0</v>
      </c>
      <c r="Q31" s="38">
        <f t="shared" si="2"/>
        <v>32</v>
      </c>
      <c r="S31" s="36">
        <v>32</v>
      </c>
      <c r="T31" s="36">
        <v>48</v>
      </c>
      <c r="U31" s="36">
        <v>20</v>
      </c>
      <c r="V31" s="38">
        <f t="shared" si="3"/>
        <v>12</v>
      </c>
      <c r="X31" s="36">
        <v>29</v>
      </c>
      <c r="Y31" s="36">
        <v>58</v>
      </c>
      <c r="Z31" s="36">
        <v>13</v>
      </c>
      <c r="AA31" s="13">
        <f t="shared" si="4"/>
        <v>16</v>
      </c>
    </row>
    <row r="32" spans="1:27" ht="15.75" customHeight="1">
      <c r="A32" s="11" t="s">
        <v>52</v>
      </c>
      <c r="B32" s="40">
        <v>34</v>
      </c>
      <c r="C32" s="40">
        <v>37</v>
      </c>
      <c r="D32" s="40">
        <v>28</v>
      </c>
      <c r="E32" s="38">
        <f t="shared" si="0"/>
        <v>6</v>
      </c>
      <c r="G32" s="40">
        <v>64</v>
      </c>
      <c r="H32" s="40">
        <v>28</v>
      </c>
      <c r="I32" s="40">
        <v>9</v>
      </c>
      <c r="J32" s="38">
        <f t="shared" si="1"/>
        <v>55</v>
      </c>
      <c r="L32" s="40">
        <v>2</v>
      </c>
      <c r="M32" s="40">
        <v>40</v>
      </c>
      <c r="N32" s="40">
        <v>52</v>
      </c>
      <c r="O32" s="40">
        <v>5</v>
      </c>
      <c r="P32" s="40">
        <v>1</v>
      </c>
      <c r="Q32" s="38">
        <f t="shared" si="2"/>
        <v>36</v>
      </c>
      <c r="S32" s="40">
        <v>32</v>
      </c>
      <c r="T32" s="40">
        <v>59</v>
      </c>
      <c r="U32" s="40">
        <v>9</v>
      </c>
      <c r="V32" s="38">
        <f>S32-U32</f>
        <v>23</v>
      </c>
      <c r="X32" s="40">
        <v>39</v>
      </c>
      <c r="Y32" s="40">
        <v>51</v>
      </c>
      <c r="Z32" s="40">
        <v>10</v>
      </c>
      <c r="AA32" s="13">
        <f t="shared" si="4"/>
        <v>29</v>
      </c>
    </row>
    <row r="33" spans="1:27" ht="15.75" customHeight="1">
      <c r="A33" s="11" t="s">
        <v>54</v>
      </c>
      <c r="B33" s="40">
        <v>85.784134139460122</v>
      </c>
      <c r="C33" s="40">
        <v>13.544989835622562</v>
      </c>
      <c r="D33" s="40">
        <v>0.6708760249173028</v>
      </c>
      <c r="E33" s="38">
        <f t="shared" si="0"/>
        <v>85.113258114542816</v>
      </c>
      <c r="G33" s="40">
        <v>84.460648960780404</v>
      </c>
      <c r="H33" s="40">
        <v>15.539351039219602</v>
      </c>
      <c r="I33" s="40">
        <v>0</v>
      </c>
      <c r="J33" s="38">
        <f t="shared" si="1"/>
        <v>84.460648960780404</v>
      </c>
      <c r="L33" s="40">
        <v>3.2392757553924225</v>
      </c>
      <c r="M33" s="40">
        <v>65.639758354768688</v>
      </c>
      <c r="N33" s="40">
        <v>28.866882730925493</v>
      </c>
      <c r="O33" s="40">
        <v>2.0990527597140449</v>
      </c>
      <c r="P33" s="40">
        <v>0.15503039919934317</v>
      </c>
      <c r="Q33" s="38">
        <f t="shared" si="2"/>
        <v>66.624950951247726</v>
      </c>
      <c r="S33" s="40">
        <v>57.382458447160637</v>
      </c>
      <c r="T33" s="40">
        <v>37.34160345129375</v>
      </c>
      <c r="U33" s="40">
        <v>5.2759381015456057</v>
      </c>
      <c r="V33" s="38">
        <f>S33-U33</f>
        <v>52.106520345615031</v>
      </c>
      <c r="X33" s="40">
        <v>66.657445689411091</v>
      </c>
      <c r="Y33" s="40">
        <v>27.853881116880327</v>
      </c>
      <c r="Z33" s="40">
        <v>5.4886731937085749</v>
      </c>
      <c r="AA33" s="13">
        <f t="shared" si="4"/>
        <v>61.168772495702513</v>
      </c>
    </row>
    <row r="34" spans="1:27" ht="15.75" customHeight="1"/>
    <row r="35" spans="1:27" ht="15.75" customHeight="1"/>
    <row r="36" spans="1:27" ht="15.75" customHeight="1"/>
    <row r="37" spans="1:27" ht="15.75" customHeight="1"/>
    <row r="38" spans="1:27" ht="15.75" customHeight="1"/>
    <row r="39" spans="1:27" ht="15.75" customHeight="1"/>
    <row r="40" spans="1:27" ht="15.75" customHeight="1"/>
    <row r="41" spans="1:27" ht="15.75" customHeight="1"/>
    <row r="42" spans="1:27" ht="15.75" customHeight="1"/>
    <row r="43" spans="1:27" ht="15.75" customHeight="1"/>
    <row r="44" spans="1:27" ht="15.75" customHeight="1"/>
    <row r="45" spans="1:27" ht="15.75" customHeight="1"/>
    <row r="46" spans="1:27" ht="15.75" customHeight="1"/>
    <row r="47" spans="1:27" ht="15.75" customHeight="1"/>
    <row r="48" spans="1:2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X1:AA1"/>
    <mergeCell ref="B2:E2"/>
    <mergeCell ref="G2:J2"/>
    <mergeCell ref="L2:Q2"/>
    <mergeCell ref="X2:AA2"/>
    <mergeCell ref="S1:V1"/>
    <mergeCell ref="S2:V2"/>
    <mergeCell ref="B1:E1"/>
    <mergeCell ref="G1:J1"/>
    <mergeCell ref="L1:Q1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001"/>
  <sheetViews>
    <sheetView tabSelected="1" zoomScale="90" zoomScaleNormal="90" workbookViewId="0">
      <selection activeCell="S33" sqref="S33"/>
    </sheetView>
  </sheetViews>
  <sheetFormatPr baseColWidth="10" defaultColWidth="11.1640625" defaultRowHeight="15" customHeight="1"/>
  <cols>
    <col min="1" max="27" width="10.5" customWidth="1"/>
  </cols>
  <sheetData>
    <row r="1" spans="1:27" ht="48" customHeight="1">
      <c r="A1" s="1" t="s">
        <v>51</v>
      </c>
      <c r="B1" s="43" t="s">
        <v>1</v>
      </c>
      <c r="C1" s="44"/>
      <c r="D1" s="44"/>
      <c r="E1" s="44"/>
      <c r="F1" s="2"/>
      <c r="G1" s="43" t="s">
        <v>2</v>
      </c>
      <c r="H1" s="44"/>
      <c r="I1" s="44"/>
      <c r="J1" s="44"/>
      <c r="K1" s="2"/>
      <c r="L1" s="43" t="s">
        <v>3</v>
      </c>
      <c r="M1" s="44"/>
      <c r="N1" s="44"/>
      <c r="O1" s="44"/>
      <c r="P1" s="44"/>
      <c r="Q1" s="44"/>
      <c r="R1" s="2"/>
      <c r="S1" s="43" t="s">
        <v>4</v>
      </c>
      <c r="T1" s="44"/>
      <c r="U1" s="44"/>
      <c r="V1" s="44"/>
      <c r="W1" s="2"/>
      <c r="X1" s="43" t="s">
        <v>5</v>
      </c>
      <c r="Y1" s="44"/>
      <c r="Z1" s="44"/>
      <c r="AA1" s="44"/>
    </row>
    <row r="2" spans="1:27" ht="15" customHeight="1">
      <c r="A2" s="3"/>
      <c r="B2" s="45" t="s">
        <v>6</v>
      </c>
      <c r="C2" s="46"/>
      <c r="D2" s="46"/>
      <c r="E2" s="46"/>
      <c r="F2" s="4"/>
      <c r="G2" s="45" t="s">
        <v>7</v>
      </c>
      <c r="H2" s="46"/>
      <c r="I2" s="46"/>
      <c r="J2" s="46"/>
      <c r="K2" s="4"/>
      <c r="L2" s="45" t="s">
        <v>8</v>
      </c>
      <c r="M2" s="46"/>
      <c r="N2" s="46"/>
      <c r="O2" s="46"/>
      <c r="P2" s="46"/>
      <c r="Q2" s="46"/>
      <c r="R2" s="4"/>
      <c r="S2" s="45" t="s">
        <v>9</v>
      </c>
      <c r="T2" s="46"/>
      <c r="U2" s="46"/>
      <c r="V2" s="46"/>
      <c r="W2" s="4"/>
      <c r="X2" s="45" t="s">
        <v>10</v>
      </c>
      <c r="Y2" s="46"/>
      <c r="Z2" s="46"/>
      <c r="AA2" s="46"/>
    </row>
    <row r="3" spans="1:27" ht="15.75" customHeight="1">
      <c r="A3" s="5"/>
      <c r="B3" s="5" t="s">
        <v>12</v>
      </c>
      <c r="C3" s="5" t="s">
        <v>13</v>
      </c>
      <c r="D3" s="5" t="s">
        <v>14</v>
      </c>
      <c r="E3" s="5" t="s">
        <v>15</v>
      </c>
      <c r="F3" s="5"/>
      <c r="G3" s="5" t="s">
        <v>12</v>
      </c>
      <c r="H3" s="5" t="s">
        <v>16</v>
      </c>
      <c r="I3" s="5" t="s">
        <v>14</v>
      </c>
      <c r="J3" s="5" t="s">
        <v>15</v>
      </c>
      <c r="K3" s="5"/>
      <c r="L3" s="5" t="s">
        <v>17</v>
      </c>
      <c r="M3" s="5" t="s">
        <v>18</v>
      </c>
      <c r="N3" s="5" t="s">
        <v>16</v>
      </c>
      <c r="O3" s="5" t="s">
        <v>19</v>
      </c>
      <c r="P3" s="5" t="s">
        <v>20</v>
      </c>
      <c r="Q3" s="5" t="s">
        <v>15</v>
      </c>
      <c r="R3" s="5"/>
      <c r="S3" s="5" t="s">
        <v>12</v>
      </c>
      <c r="T3" s="5" t="s">
        <v>13</v>
      </c>
      <c r="U3" s="5" t="s">
        <v>14</v>
      </c>
      <c r="V3" s="5" t="s">
        <v>15</v>
      </c>
      <c r="W3" s="5"/>
      <c r="X3" s="5" t="s">
        <v>21</v>
      </c>
      <c r="Y3" s="5" t="s">
        <v>16</v>
      </c>
      <c r="Z3" s="5" t="s">
        <v>22</v>
      </c>
      <c r="AA3" s="5" t="s">
        <v>15</v>
      </c>
    </row>
    <row r="4" spans="1:27" ht="15.75" customHeight="1">
      <c r="A4" s="31" t="str">
        <f>Småhus!A4</f>
        <v>Q1 2019</v>
      </c>
      <c r="B4" s="7">
        <f>(Småhus!B4+Bostadsrätter!B4)/2</f>
        <v>63.995843449910737</v>
      </c>
      <c r="C4" s="7">
        <f>(Småhus!C4+Bostadsrätter!C4)/2</f>
        <v>28.490176443892565</v>
      </c>
      <c r="D4" s="7">
        <f>(Småhus!D4+Bostadsrätter!D4)/2</f>
        <v>7.5139801061966942</v>
      </c>
      <c r="E4" s="8">
        <f>(Småhus!E4+Bostadsrätter!E4)/2</f>
        <v>56.481863343714039</v>
      </c>
      <c r="F4" s="7"/>
      <c r="G4" s="7">
        <f>(Småhus!G4+Bostadsrätter!G4)/2</f>
        <v>36.852340272798145</v>
      </c>
      <c r="H4" s="7">
        <f>(Småhus!H4+Bostadsrätter!H4)/2</f>
        <v>58.552718772117927</v>
      </c>
      <c r="I4" s="7">
        <f>(Småhus!I4+Bostadsrätter!I4)/2</f>
        <v>4.5949409550839295</v>
      </c>
      <c r="J4" s="8">
        <f>(Småhus!J4+Bostadsrätter!J4)/2</f>
        <v>32.25739931771421</v>
      </c>
      <c r="K4" s="7"/>
      <c r="L4" s="7">
        <f>(Småhus!L4+Bostadsrätter!L4)/2</f>
        <v>0.76656421803270802</v>
      </c>
      <c r="M4" s="7">
        <f>(Småhus!M4+Bostadsrätter!M4)/2</f>
        <v>20.73926268596664</v>
      </c>
      <c r="N4" s="7">
        <f>(Småhus!N4+Bostadsrätter!N4)/2</f>
        <v>65.140569416237867</v>
      </c>
      <c r="O4" s="7">
        <f>(Småhus!O4+Bostadsrätter!O4)/2</f>
        <v>12.930662571942687</v>
      </c>
      <c r="P4" s="7">
        <f>(Småhus!P4+Bostadsrätter!P4)/2</f>
        <v>0.42294110782009431</v>
      </c>
      <c r="Q4" s="8">
        <f>(Småhus!Q4+Bostadsrätter!Q4)/2</f>
        <v>8.1522232242365664</v>
      </c>
      <c r="R4" s="7"/>
      <c r="S4" s="7">
        <f>(Småhus!S4+Bostadsrätter!S4)/2</f>
        <v>19.063876499766451</v>
      </c>
      <c r="T4" s="7">
        <f>(Småhus!T4+Bostadsrätter!T4)/2</f>
        <v>72.164289683209248</v>
      </c>
      <c r="U4" s="7">
        <f>(Småhus!U4+Bostadsrätter!U4)/2</f>
        <v>8.7718338170243033</v>
      </c>
      <c r="V4" s="8">
        <f>(Småhus!V4+Bostadsrätter!V4)/2</f>
        <v>10.292042682742148</v>
      </c>
      <c r="W4" s="7"/>
      <c r="X4" s="7">
        <f>(Småhus!X4+Bostadsrätter!X4)/2</f>
        <v>16.066785089885116</v>
      </c>
      <c r="Y4" s="7">
        <f>(Småhus!Y4+Bostadsrätter!Y4)/2</f>
        <v>67.424205171248786</v>
      </c>
      <c r="Z4" s="7">
        <f>(Småhus!Z4+Bostadsrätter!Z4)/2</f>
        <v>16.509009738866105</v>
      </c>
      <c r="AA4" s="8">
        <f>(Småhus!AA4+Bostadsrätter!AA4)/2</f>
        <v>-0.4422246489809929</v>
      </c>
    </row>
    <row r="5" spans="1:27" ht="15.75" customHeight="1">
      <c r="A5" s="32" t="str">
        <f>Småhus!A5</f>
        <v>Q2 2019</v>
      </c>
      <c r="B5" s="12">
        <f>(Småhus!B5+Bostadsrätter!B5)/2</f>
        <v>64.93028767134021</v>
      </c>
      <c r="C5" s="12">
        <f>(Småhus!C5+Bostadsrätter!C5)/2</f>
        <v>27.026190251665938</v>
      </c>
      <c r="D5" s="12">
        <f>(Småhus!D5+Bostadsrätter!D5)/2</f>
        <v>8.0435220769938613</v>
      </c>
      <c r="E5" s="13">
        <f>(Småhus!E5+Bostadsrätter!E5)/2</f>
        <v>56.88676559434635</v>
      </c>
      <c r="F5" s="12"/>
      <c r="G5" s="12">
        <f>(Småhus!G5+Bostadsrätter!G5)/2</f>
        <v>52.582828605445542</v>
      </c>
      <c r="H5" s="12">
        <f>(Småhus!H5+Bostadsrätter!H5)/2</f>
        <v>45.727782086056536</v>
      </c>
      <c r="I5" s="12">
        <f>(Småhus!I5+Bostadsrätter!I5)/2</f>
        <v>1.6893893084979266</v>
      </c>
      <c r="J5" s="13">
        <f>(Småhus!J5+Bostadsrätter!J5)/2</f>
        <v>50.893439296947619</v>
      </c>
      <c r="K5" s="12"/>
      <c r="L5" s="12">
        <f>(Småhus!L5+Bostadsrätter!L5)/2</f>
        <v>7.3105239439501233</v>
      </c>
      <c r="M5" s="12">
        <f>(Småhus!M5+Bostadsrätter!M5)/2</f>
        <v>26.236437167958996</v>
      </c>
      <c r="N5" s="12">
        <f>(Småhus!N5+Bostadsrätter!N5)/2</f>
        <v>59.901160532813797</v>
      </c>
      <c r="O5" s="12">
        <f>(Småhus!O5+Bostadsrätter!O5)/2</f>
        <v>6.5518783552770863</v>
      </c>
      <c r="P5" s="12">
        <f>(Småhus!P5+Bostadsrätter!P5)/2</f>
        <v>0</v>
      </c>
      <c r="Q5" s="13">
        <f>(Småhus!Q5+Bostadsrätter!Q5)/2</f>
        <v>26.995082756632033</v>
      </c>
      <c r="R5" s="12"/>
      <c r="S5" s="12">
        <f>(Småhus!S5+Bostadsrätter!S5)/2</f>
        <v>30.297684222074039</v>
      </c>
      <c r="T5" s="12">
        <f>(Småhus!T5+Bostadsrätter!T5)/2</f>
        <v>64.706758812746699</v>
      </c>
      <c r="U5" s="12">
        <f>(Småhus!U5+Bostadsrätter!U5)/2</f>
        <v>4.9955569651792544</v>
      </c>
      <c r="V5" s="13">
        <f>(Småhus!V5+Bostadsrätter!V5)/2</f>
        <v>25.302127256894785</v>
      </c>
      <c r="W5" s="12"/>
      <c r="X5" s="12">
        <f>(Småhus!X5+Bostadsrätter!X5)/2</f>
        <v>20.072301048407137</v>
      </c>
      <c r="Y5" s="12">
        <f>(Småhus!Y5+Bostadsrätter!Y5)/2</f>
        <v>67.571804157100701</v>
      </c>
      <c r="Z5" s="12">
        <f>(Småhus!Z5+Bostadsrätter!Z5)/2</f>
        <v>12.355894794492158</v>
      </c>
      <c r="AA5" s="13">
        <f>(Småhus!AA5+Bostadsrätter!AA5)/2</f>
        <v>7.7164062539149798</v>
      </c>
    </row>
    <row r="6" spans="1:27" ht="15.75" customHeight="1">
      <c r="A6" s="32" t="str">
        <f>Småhus!A6</f>
        <v>Q3 2019</v>
      </c>
      <c r="B6" s="12">
        <f>(Småhus!B6+Bostadsrätter!B6)/2</f>
        <v>21.891161808040671</v>
      </c>
      <c r="C6" s="12">
        <f>(Småhus!C6+Bostadsrätter!C6)/2</f>
        <v>36.550669827954977</v>
      </c>
      <c r="D6" s="12">
        <f>(Småhus!D6+Bostadsrätter!D6)/2</f>
        <v>41.558168364004359</v>
      </c>
      <c r="E6" s="15">
        <f>(Småhus!E6+Bostadsrätter!E6)/2</f>
        <v>-19.667006555963685</v>
      </c>
      <c r="F6" s="12"/>
      <c r="G6" s="12">
        <f>(Småhus!G6+Bostadsrätter!G6)/2</f>
        <v>35.622170200324888</v>
      </c>
      <c r="H6" s="12">
        <f>(Småhus!H6+Bostadsrätter!H6)/2</f>
        <v>55.090200642818168</v>
      </c>
      <c r="I6" s="12">
        <f>(Småhus!I6+Bostadsrätter!I6)/2</f>
        <v>9.2876291568569513</v>
      </c>
      <c r="J6" s="13">
        <f>(Småhus!J6+Bostadsrätter!J6)/2</f>
        <v>26.334541043467933</v>
      </c>
      <c r="K6" s="12"/>
      <c r="L6" s="12">
        <f>(Småhus!L6+Bostadsrätter!L6)/2</f>
        <v>2.8726377535308316</v>
      </c>
      <c r="M6" s="12">
        <f>(Småhus!M6+Bostadsrätter!M6)/2</f>
        <v>29.848150202288629</v>
      </c>
      <c r="N6" s="12">
        <f>(Småhus!N6+Bostadsrätter!N6)/2</f>
        <v>59.632238047533711</v>
      </c>
      <c r="O6" s="12">
        <f>(Småhus!O6+Bostadsrätter!O6)/2</f>
        <v>7.1138693236871884</v>
      </c>
      <c r="P6" s="12">
        <f>(Småhus!P6+Bostadsrätter!P6)/2</f>
        <v>0.53310467295964437</v>
      </c>
      <c r="Q6" s="13">
        <f>(Småhus!Q6+Bostadsrätter!Q6)/2</f>
        <v>25.073813959172629</v>
      </c>
      <c r="R6" s="12"/>
      <c r="S6" s="12">
        <f>(Småhus!S6+Bostadsrätter!S6)/2</f>
        <v>24.908711829943968</v>
      </c>
      <c r="T6" s="12">
        <f>(Småhus!T6+Bostadsrätter!T6)/2</f>
        <v>66.113130858646358</v>
      </c>
      <c r="U6" s="12">
        <f>(Småhus!U6+Bostadsrätter!U6)/2</f>
        <v>8.9781573114096709</v>
      </c>
      <c r="V6" s="13">
        <f>(Småhus!V6+Bostadsrätter!V6)/2</f>
        <v>15.930554518534299</v>
      </c>
      <c r="W6" s="12"/>
      <c r="X6" s="12">
        <f>(Småhus!X6+Bostadsrätter!X6)/2</f>
        <v>21.460798135633226</v>
      </c>
      <c r="Y6" s="12">
        <f>(Småhus!Y6+Bostadsrätter!Y6)/2</f>
        <v>65.093358178293187</v>
      </c>
      <c r="Z6" s="12">
        <f>(Småhus!Z6+Bostadsrätter!Z6)/2</f>
        <v>13.445843686073587</v>
      </c>
      <c r="AA6" s="13">
        <f>(Småhus!AA6+Bostadsrätter!AA6)/2</f>
        <v>8.0149544495596388</v>
      </c>
    </row>
    <row r="7" spans="1:27" ht="15.75" customHeight="1">
      <c r="A7" s="32" t="str">
        <f>Småhus!A7</f>
        <v>Q4 2019</v>
      </c>
      <c r="B7" s="12">
        <f>(Småhus!B7+Bostadsrätter!B7)/2</f>
        <v>18.891523555008142</v>
      </c>
      <c r="C7" s="12">
        <f>(Småhus!C7+Bostadsrätter!C7)/2</f>
        <v>60.083973843719043</v>
      </c>
      <c r="D7" s="12">
        <f>(Småhus!D7+Bostadsrätter!D7)/2</f>
        <v>21.024502601272811</v>
      </c>
      <c r="E7" s="15">
        <f>(Småhus!E7+Bostadsrätter!E7)/2</f>
        <v>-2.1329790462646692</v>
      </c>
      <c r="F7" s="12"/>
      <c r="G7" s="12">
        <f>(Småhus!G7+Bostadsrätter!G7)/2</f>
        <v>31.194238832145359</v>
      </c>
      <c r="H7" s="12">
        <f>(Småhus!H7+Bostadsrätter!H7)/2</f>
        <v>65.007338844747125</v>
      </c>
      <c r="I7" s="12">
        <f>(Småhus!I7+Bostadsrätter!I7)/2</f>
        <v>3.7984223231075269</v>
      </c>
      <c r="J7" s="13">
        <f>(Småhus!J7+Bostadsrätter!J7)/2</f>
        <v>27.395816509037832</v>
      </c>
      <c r="K7" s="12"/>
      <c r="L7" s="12">
        <f>(Småhus!L7+Bostadsrätter!L7)/2</f>
        <v>0.54369833525598976</v>
      </c>
      <c r="M7" s="12">
        <f>(Småhus!M7+Bostadsrätter!M7)/2</f>
        <v>34.322342300773144</v>
      </c>
      <c r="N7" s="12">
        <f>(Småhus!N7+Bostadsrätter!N7)/2</f>
        <v>62.825795822678771</v>
      </c>
      <c r="O7" s="12">
        <f>(Småhus!O7+Bostadsrätter!O7)/2</f>
        <v>2.3081635412921027</v>
      </c>
      <c r="P7" s="12">
        <f>(Småhus!P7+Bostadsrätter!P7)/2</f>
        <v>0</v>
      </c>
      <c r="Q7" s="13">
        <f>(Småhus!Q7+Bostadsrätter!Q7)/2</f>
        <v>32.55787709473703</v>
      </c>
      <c r="R7" s="12"/>
      <c r="S7" s="12">
        <f>(Småhus!S7+Bostadsrätter!S7)/2</f>
        <v>27.025807223609867</v>
      </c>
      <c r="T7" s="12">
        <f>(Småhus!T7+Bostadsrätter!T7)/2</f>
        <v>67.482616117296473</v>
      </c>
      <c r="U7" s="12">
        <f>(Småhus!U7+Bostadsrätter!U7)/2</f>
        <v>5.4915766590936537</v>
      </c>
      <c r="V7" s="13">
        <f>(Småhus!V7+Bostadsrätter!V7)/2</f>
        <v>21.534230564516214</v>
      </c>
      <c r="W7" s="12"/>
      <c r="X7" s="12">
        <f>(Småhus!X7+Bostadsrätter!X7)/2</f>
        <v>19.066582749273444</v>
      </c>
      <c r="Y7" s="12">
        <f>(Småhus!Y7+Bostadsrätter!Y7)/2</f>
        <v>68.496310434017346</v>
      </c>
      <c r="Z7" s="12">
        <f>(Småhus!Z7+Bostadsrätter!Z7)/2</f>
        <v>12.437106816709214</v>
      </c>
      <c r="AA7" s="13">
        <f>(Småhus!AA7+Bostadsrätter!AA7)/2</f>
        <v>6.6294759325642323</v>
      </c>
    </row>
    <row r="8" spans="1:27" ht="15.75" customHeight="1">
      <c r="A8" s="32" t="str">
        <f>Småhus!A8</f>
        <v>Q1 2020</v>
      </c>
      <c r="B8" s="12">
        <f>(Småhus!B8+Bostadsrätter!B8)/2</f>
        <v>66.099681025943184</v>
      </c>
      <c r="C8" s="12">
        <f>(Småhus!C8+Bostadsrätter!C8)/2</f>
        <v>29.190850239489002</v>
      </c>
      <c r="D8" s="12">
        <f>(Småhus!D8+Bostadsrätter!D8)/2</f>
        <v>4.7094687345678174</v>
      </c>
      <c r="E8" s="13">
        <f>(Småhus!E8+Bostadsrätter!E8)/2</f>
        <v>61.390212291375363</v>
      </c>
      <c r="F8" s="12"/>
      <c r="G8" s="12">
        <f>(Småhus!G8+Bostadsrätter!G8)/2</f>
        <v>59.05782759139602</v>
      </c>
      <c r="H8" s="12">
        <f>(Småhus!H8+Bostadsrätter!H8)/2</f>
        <v>40.012127288348225</v>
      </c>
      <c r="I8" s="12">
        <f>(Småhus!I8+Bostadsrätter!I8)/2</f>
        <v>0.93004512025575214</v>
      </c>
      <c r="J8" s="13">
        <f>(Småhus!J8+Bostadsrätter!J8)/2</f>
        <v>58.127782471140264</v>
      </c>
      <c r="K8" s="12"/>
      <c r="L8" s="12">
        <f>(Småhus!L8+Bostadsrätter!L8)/2</f>
        <v>1.3775335547883489</v>
      </c>
      <c r="M8" s="12">
        <f>(Småhus!M8+Bostadsrätter!M8)/2</f>
        <v>50.70171584616277</v>
      </c>
      <c r="N8" s="12">
        <f>(Småhus!N8+Bostadsrätter!N8)/2</f>
        <v>46.310967422157439</v>
      </c>
      <c r="O8" s="12">
        <f>(Småhus!O8+Bostadsrätter!O8)/2</f>
        <v>1.6097831768914399</v>
      </c>
      <c r="P8" s="12">
        <f>(Småhus!P8+Bostadsrätter!P8)/2</f>
        <v>0</v>
      </c>
      <c r="Q8" s="13">
        <f>(Småhus!Q8+Bostadsrätter!Q8)/2</f>
        <v>50.469466224059687</v>
      </c>
      <c r="R8" s="12"/>
      <c r="S8" s="12">
        <f>(Småhus!S8+Bostadsrätter!S8)/2</f>
        <v>40.7675392157388</v>
      </c>
      <c r="T8" s="12">
        <f>(Småhus!T8+Bostadsrätter!T8)/2</f>
        <v>55.247676947472499</v>
      </c>
      <c r="U8" s="12">
        <f>(Småhus!U8+Bostadsrätter!U8)/2</f>
        <v>3.9847838367887034</v>
      </c>
      <c r="V8" s="13">
        <f>(Småhus!V8+Bostadsrätter!V8)/2</f>
        <v>36.7827553789501</v>
      </c>
      <c r="W8" s="12"/>
      <c r="X8" s="12">
        <f>(Småhus!X8+Bostadsrätter!X8)/2</f>
        <v>29.632143767620619</v>
      </c>
      <c r="Y8" s="12">
        <f>(Småhus!Y8+Bostadsrätter!Y8)/2</f>
        <v>65.620859285870011</v>
      </c>
      <c r="Z8" s="12">
        <f>(Småhus!Z8+Bostadsrätter!Z8)/2</f>
        <v>4.7469969465093858</v>
      </c>
      <c r="AA8" s="13">
        <f>(Småhus!AA8+Bostadsrätter!AA8)/2</f>
        <v>24.885146821111231</v>
      </c>
    </row>
    <row r="9" spans="1:27" ht="15.75" customHeight="1">
      <c r="A9" s="32" t="str">
        <f>Småhus!A9</f>
        <v>Q2 2020</v>
      </c>
      <c r="B9" s="12">
        <f>(Småhus!B9+Bostadsrätter!B9)/2</f>
        <v>37.410408638869114</v>
      </c>
      <c r="C9" s="12">
        <f>(Småhus!C9+Bostadsrätter!C9)/2</f>
        <v>23.627048841132236</v>
      </c>
      <c r="D9" s="12">
        <f>(Småhus!D9+Bostadsrätter!D9)/2</f>
        <v>38.962542519998649</v>
      </c>
      <c r="E9" s="15">
        <f>(Småhus!E9+Bostadsrätter!E9)/2</f>
        <v>-1.5521338811295422</v>
      </c>
      <c r="F9" s="12"/>
      <c r="G9" s="12">
        <f>(Småhus!G9+Bostadsrätter!G9)/2</f>
        <v>15.366148682892295</v>
      </c>
      <c r="H9" s="12">
        <f>(Småhus!H9+Bostadsrätter!H9)/2</f>
        <v>33.253164893636352</v>
      </c>
      <c r="I9" s="12">
        <f>(Småhus!I9+Bostadsrätter!I9)/2</f>
        <v>51.380686423471346</v>
      </c>
      <c r="J9" s="15">
        <f>(Småhus!J9+Bostadsrätter!J9)/2</f>
        <v>-36.014537740579058</v>
      </c>
      <c r="K9" s="12"/>
      <c r="L9" s="12">
        <f>(Småhus!L9+Bostadsrätter!L9)/2</f>
        <v>2.0148076156958634</v>
      </c>
      <c r="M9" s="12">
        <f>(Småhus!M9+Bostadsrätter!M9)/2</f>
        <v>10.986678540063199</v>
      </c>
      <c r="N9" s="12">
        <f>(Småhus!N9+Bostadsrätter!N9)/2</f>
        <v>38.382518851062521</v>
      </c>
      <c r="O9" s="12">
        <f>(Småhus!O9+Bostadsrätter!O9)/2</f>
        <v>38.51711530269688</v>
      </c>
      <c r="P9" s="12">
        <f>(Småhus!P9+Bostadsrätter!P9)/2</f>
        <v>10.098879690481541</v>
      </c>
      <c r="Q9" s="15">
        <f>(Småhus!Q9+Bostadsrätter!Q9)/2</f>
        <v>-35.614508837419358</v>
      </c>
      <c r="R9" s="12"/>
      <c r="S9" s="12">
        <f>(Småhus!S9+Bostadsrätter!S9)/2</f>
        <v>11.687212229906546</v>
      </c>
      <c r="T9" s="12">
        <f>(Småhus!T9+Bostadsrätter!T9)/2</f>
        <v>42.926152030929146</v>
      </c>
      <c r="U9" s="12">
        <f>(Småhus!U9+Bostadsrätter!U9)/2</f>
        <v>45.386635739164312</v>
      </c>
      <c r="V9" s="15">
        <f>(Småhus!V9+Bostadsrätter!V9)/2</f>
        <v>-33.69942350925777</v>
      </c>
      <c r="W9" s="12"/>
      <c r="X9" s="12">
        <f>(Småhus!X9+Bostadsrätter!X9)/2</f>
        <v>2.6875864242765255</v>
      </c>
      <c r="Y9" s="12">
        <f>(Småhus!Y9+Bostadsrätter!Y9)/2</f>
        <v>24.607279650495226</v>
      </c>
      <c r="Z9" s="12">
        <f>(Småhus!Z9+Bostadsrätter!Z9)/2</f>
        <v>72.705133925228253</v>
      </c>
      <c r="AA9" s="15">
        <f>(Småhus!AA9+Bostadsrätter!AA9)/2</f>
        <v>-70.017547500951736</v>
      </c>
    </row>
    <row r="10" spans="1:27" ht="15.75" customHeight="1">
      <c r="A10" s="32" t="str">
        <f>Småhus!A10</f>
        <v>Q3 2020</v>
      </c>
      <c r="B10" s="12">
        <f>(Småhus!B10+Bostadsrätter!B10)/2</f>
        <v>31.125463745651125</v>
      </c>
      <c r="C10" s="12">
        <f>(Småhus!C10+Bostadsrätter!C10)/2</f>
        <v>42.581321509686077</v>
      </c>
      <c r="D10" s="12">
        <f>(Småhus!D10+Bostadsrätter!D10)/2</f>
        <v>26.293214744662798</v>
      </c>
      <c r="E10" s="13">
        <f>(Småhus!E10+Bostadsrätter!E10)/2</f>
        <v>4.832249000988325</v>
      </c>
      <c r="F10" s="12"/>
      <c r="G10" s="12">
        <f>(Småhus!G10+Bostadsrätter!G10)/2</f>
        <v>41.321947157385338</v>
      </c>
      <c r="H10" s="12">
        <f>(Småhus!H10+Bostadsrätter!H10)/2</f>
        <v>50.892816475840057</v>
      </c>
      <c r="I10" s="12">
        <f>(Småhus!I10+Bostadsrätter!I10)/2</f>
        <v>7.7852363667745994</v>
      </c>
      <c r="J10" s="13">
        <f>(Småhus!J10+Bostadsrätter!J10)/2</f>
        <v>33.536710790610741</v>
      </c>
      <c r="K10" s="12"/>
      <c r="L10" s="12">
        <f>(Småhus!L10+Bostadsrätter!L10)/2</f>
        <v>3.2705064422347387</v>
      </c>
      <c r="M10" s="12">
        <f>(Småhus!M10+Bostadsrätter!M10)/2</f>
        <v>25.004532983644129</v>
      </c>
      <c r="N10" s="12">
        <f>(Småhus!N10+Bostadsrätter!N10)/2</f>
        <v>61.656509039721534</v>
      </c>
      <c r="O10" s="12">
        <f>(Småhus!O10+Bostadsrätter!O10)/2</f>
        <v>8.9205195591378956</v>
      </c>
      <c r="P10" s="12">
        <f>(Småhus!P10+Bostadsrätter!P10)/2</f>
        <v>1.1479319752616999</v>
      </c>
      <c r="Q10" s="13">
        <f>(Småhus!Q10+Bostadsrätter!Q10)/2</f>
        <v>18.206587891479273</v>
      </c>
      <c r="R10" s="12"/>
      <c r="S10" s="12">
        <f>(Småhus!S10+Bostadsrätter!S10)/2</f>
        <v>18.72725997206215</v>
      </c>
      <c r="T10" s="12">
        <f>(Småhus!T10+Bostadsrätter!T10)/2</f>
        <v>73.531616501325942</v>
      </c>
      <c r="U10" s="12">
        <f>(Småhus!U10+Bostadsrätter!U10)/2</f>
        <v>7.7411235266118954</v>
      </c>
      <c r="V10" s="13">
        <f>(Småhus!V10+Bostadsrätter!V10)/2</f>
        <v>10.986136445450253</v>
      </c>
      <c r="W10" s="12"/>
      <c r="X10" s="12">
        <f>(Småhus!X10+Bostadsrätter!X10)/2</f>
        <v>16.881600962708447</v>
      </c>
      <c r="Y10" s="12">
        <f>(Småhus!Y10+Bostadsrätter!Y10)/2</f>
        <v>62.633113268008344</v>
      </c>
      <c r="Z10" s="12">
        <f>(Småhus!Z10+Bostadsrätter!Z10)/2</f>
        <v>20.485285769283212</v>
      </c>
      <c r="AA10" s="15">
        <f>(Småhus!AA10+Bostadsrätter!AA10)/2</f>
        <v>-3.6036848065747664</v>
      </c>
    </row>
    <row r="11" spans="1:27" ht="15.75" customHeight="1">
      <c r="A11" s="32" t="str">
        <f>Småhus!A11</f>
        <v>Q4 2020</v>
      </c>
      <c r="B11" s="12">
        <f>(Småhus!B11+Bostadsrätter!B11)/2</f>
        <v>26.636661459925492</v>
      </c>
      <c r="C11" s="12">
        <f>(Småhus!C11+Bostadsrätter!C11)/2</f>
        <v>51.574746034925901</v>
      </c>
      <c r="D11" s="12">
        <f>(Småhus!D11+Bostadsrätter!D11)/2</f>
        <v>21.788592505148607</v>
      </c>
      <c r="E11" s="13">
        <f>(Småhus!E11+Bostadsrätter!E11)/2</f>
        <v>4.8480689547768829</v>
      </c>
      <c r="F11" s="12"/>
      <c r="G11" s="12">
        <f>(Småhus!G11+Bostadsrätter!G11)/2</f>
        <v>45.621475526671844</v>
      </c>
      <c r="H11" s="12">
        <f>(Småhus!H11+Bostadsrätter!H11)/2</f>
        <v>50.970158980661466</v>
      </c>
      <c r="I11" s="12">
        <f>(Småhus!I11+Bostadsrätter!I11)/2</f>
        <v>3.4083654926666851</v>
      </c>
      <c r="J11" s="13">
        <f>(Småhus!J11+Bostadsrätter!J11)/2</f>
        <v>42.213110034005155</v>
      </c>
      <c r="K11" s="12"/>
      <c r="L11" s="12">
        <f>(Småhus!L11+Bostadsrätter!L11)/2</f>
        <v>9.9166329314780306</v>
      </c>
      <c r="M11" s="12">
        <f>(Småhus!M11+Bostadsrätter!M11)/2</f>
        <v>34.700611907801068</v>
      </c>
      <c r="N11" s="12">
        <f>(Småhus!N11+Bostadsrätter!N11)/2</f>
        <v>51.779270961556833</v>
      </c>
      <c r="O11" s="12">
        <f>(Småhus!O11+Bostadsrätter!O11)/2</f>
        <v>3.2019340283926216</v>
      </c>
      <c r="P11" s="12">
        <f>(Småhus!P11+Bostadsrätter!P11)/2</f>
        <v>0.40155017077144434</v>
      </c>
      <c r="Q11" s="13">
        <f>(Småhus!Q11+Bostadsrätter!Q11)/2</f>
        <v>41.013760640115031</v>
      </c>
      <c r="R11" s="12"/>
      <c r="S11" s="12">
        <f>(Småhus!S11+Bostadsrätter!S11)/2</f>
        <v>26.955447152148725</v>
      </c>
      <c r="T11" s="12">
        <f>(Småhus!T11+Bostadsrätter!T11)/2</f>
        <v>69.774402031967298</v>
      </c>
      <c r="U11" s="12">
        <f>(Småhus!U11+Bostadsrätter!U11)/2</f>
        <v>3.2701508158839698</v>
      </c>
      <c r="V11" s="13">
        <f>(Småhus!V11+Bostadsrätter!V11)/2</f>
        <v>23.685296336264756</v>
      </c>
      <c r="W11" s="12"/>
      <c r="X11" s="12">
        <f>(Småhus!X11+Bostadsrätter!X11)/2</f>
        <v>17.403764119010461</v>
      </c>
      <c r="Y11" s="12">
        <f>(Småhus!Y11+Bostadsrätter!Y11)/2</f>
        <v>72.32561597287642</v>
      </c>
      <c r="Z11" s="12">
        <f>(Småhus!Z11+Bostadsrätter!Z11)/2</f>
        <v>10.270619908113119</v>
      </c>
      <c r="AA11" s="13">
        <f>(Småhus!AA11+Bostadsrätter!AA11)/2</f>
        <v>7.1331442108973429</v>
      </c>
    </row>
    <row r="12" spans="1:27" ht="15.75" customHeight="1">
      <c r="A12" s="32" t="str">
        <f>Småhus!A12</f>
        <v>Q1 2021</v>
      </c>
      <c r="B12" s="12">
        <f>(Småhus!B12+Bostadsrätter!B12)/2</f>
        <v>47.424311588790232</v>
      </c>
      <c r="C12" s="12">
        <f>(Småhus!C12+Bostadsrätter!C12)/2</f>
        <v>39.784335152620926</v>
      </c>
      <c r="D12" s="12">
        <f>(Småhus!D12+Bostadsrätter!D12)/2</f>
        <v>12.791353258588844</v>
      </c>
      <c r="E12" s="13">
        <f>(Småhus!E12+Bostadsrätter!E12)/2</f>
        <v>34.63295833020139</v>
      </c>
      <c r="F12" s="12"/>
      <c r="G12" s="12">
        <f>(Småhus!G12+Bostadsrätter!G12)/2</f>
        <v>57.439435818389349</v>
      </c>
      <c r="H12" s="12">
        <f>(Småhus!H12+Bostadsrätter!H12)/2</f>
        <v>41.306788623717651</v>
      </c>
      <c r="I12" s="12">
        <f>(Småhus!I12+Bostadsrätter!I12)/2</f>
        <v>1.2537755578929994</v>
      </c>
      <c r="J12" s="13">
        <f>(Småhus!J12+Bostadsrätter!J12)/2</f>
        <v>56.185660260496348</v>
      </c>
      <c r="K12" s="12"/>
      <c r="L12" s="12">
        <f>(Småhus!L12+Bostadsrätter!L12)/2</f>
        <v>11.514834808019726</v>
      </c>
      <c r="M12" s="12">
        <f>(Småhus!M12+Bostadsrätter!M12)/2</f>
        <v>50.949718126339747</v>
      </c>
      <c r="N12" s="12">
        <f>(Småhus!N12+Bostadsrätter!N12)/2</f>
        <v>34.673791763531753</v>
      </c>
      <c r="O12" s="12">
        <f>(Småhus!O12+Bostadsrätter!O12)/2</f>
        <v>2.8616553021087747</v>
      </c>
      <c r="P12" s="12">
        <f>(Småhus!P12+Bostadsrätter!P12)/2</f>
        <v>0</v>
      </c>
      <c r="Q12" s="13">
        <f>(Småhus!Q12+Bostadsrätter!Q12)/2</f>
        <v>59.602897632250695</v>
      </c>
      <c r="R12" s="12"/>
      <c r="S12" s="12">
        <f>(Småhus!S12+Bostadsrätter!S12)/2</f>
        <v>40.008993566842008</v>
      </c>
      <c r="T12" s="12">
        <f>(Småhus!T12+Bostadsrätter!T12)/2</f>
        <v>52.080596807889123</v>
      </c>
      <c r="U12" s="12">
        <f>(Småhus!U12+Bostadsrätter!U12)/2</f>
        <v>7.9104096252688647</v>
      </c>
      <c r="V12" s="13">
        <f>(Småhus!V12+Bostadsrätter!V12)/2</f>
        <v>32.098583941573139</v>
      </c>
      <c r="W12" s="12"/>
      <c r="X12" s="12">
        <f>(Småhus!X12+Bostadsrätter!X12)/2</f>
        <v>30.46963885702506</v>
      </c>
      <c r="Y12" s="12">
        <f>(Småhus!Y12+Bostadsrätter!Y12)/2</f>
        <v>62.318516549997646</v>
      </c>
      <c r="Z12" s="12">
        <f>(Småhus!Z12+Bostadsrätter!Z12)/2</f>
        <v>7.2118445929772959</v>
      </c>
      <c r="AA12" s="13">
        <f>(Småhus!AA12+Bostadsrätter!AA12)/2</f>
        <v>23.257794264047764</v>
      </c>
    </row>
    <row r="13" spans="1:27" ht="15.75" customHeight="1">
      <c r="A13" s="32" t="str">
        <f>Småhus!A13</f>
        <v>Q2 2021</v>
      </c>
      <c r="B13" s="12">
        <f>(Småhus!B13+Bostadsrätter!B13)/2</f>
        <v>68.070566830179189</v>
      </c>
      <c r="C13" s="12">
        <f>(Småhus!C13+Bostadsrätter!C13)/2</f>
        <v>28.57615397546617</v>
      </c>
      <c r="D13" s="12">
        <f>(Småhus!D13+Bostadsrätter!D13)/2</f>
        <v>3.3532791943546387</v>
      </c>
      <c r="E13" s="13">
        <f>(Småhus!E13+Bostadsrätter!E13)/2</f>
        <v>64.717287635824547</v>
      </c>
      <c r="F13" s="12"/>
      <c r="G13" s="12">
        <f>(Småhus!G13+Bostadsrätter!G13)/2</f>
        <v>47.601511602600723</v>
      </c>
      <c r="H13" s="12">
        <f>(Småhus!H13+Bostadsrätter!H13)/2</f>
        <v>46.528776652326279</v>
      </c>
      <c r="I13" s="12">
        <f>(Småhus!I13+Bostadsrätter!I13)/2</f>
        <v>5.869711745073003</v>
      </c>
      <c r="J13" s="13">
        <f>(Småhus!J13+Bostadsrätter!J13)/2</f>
        <v>41.731799857527719</v>
      </c>
      <c r="K13" s="12"/>
      <c r="L13" s="12">
        <f>(Småhus!L13+Bostadsrätter!L13)/2</f>
        <v>11.408066700339546</v>
      </c>
      <c r="M13" s="12">
        <f>(Småhus!M13+Bostadsrätter!M13)/2</f>
        <v>39.739404787324801</v>
      </c>
      <c r="N13" s="12">
        <f>(Småhus!N13+Bostadsrätter!N13)/2</f>
        <v>40.975877371043694</v>
      </c>
      <c r="O13" s="12">
        <f>(Småhus!O13+Bostadsrätter!O13)/2</f>
        <v>7.1122475145328234</v>
      </c>
      <c r="P13" s="12">
        <f>(Småhus!P13+Bostadsrätter!P13)/2</f>
        <v>0.76440362675913898</v>
      </c>
      <c r="Q13" s="13">
        <f>(Småhus!Q13+Bostadsrätter!Q13)/2</f>
        <v>43.270820346372389</v>
      </c>
      <c r="R13" s="12"/>
      <c r="S13" s="12">
        <f>(Småhus!S13+Bostadsrätter!S13)/2</f>
        <v>43.489077910154336</v>
      </c>
      <c r="T13" s="12">
        <f>(Småhus!T13+Bostadsrätter!T13)/2</f>
        <v>42.297906593092549</v>
      </c>
      <c r="U13" s="12">
        <f>(Småhus!U13+Bostadsrätter!U13)/2</f>
        <v>14.213015496753115</v>
      </c>
      <c r="V13" s="13">
        <f>(Småhus!V13+Bostadsrätter!V13)/2</f>
        <v>29.276062413401224</v>
      </c>
      <c r="W13" s="12"/>
      <c r="X13" s="12">
        <f>(Småhus!X13+Bostadsrätter!X13)/2</f>
        <v>25.373077153294645</v>
      </c>
      <c r="Y13" s="12">
        <f>(Småhus!Y13+Bostadsrätter!Y13)/2</f>
        <v>57.567839994482981</v>
      </c>
      <c r="Z13" s="12">
        <f>(Småhus!Z13+Bostadsrätter!Z13)/2</f>
        <v>17.059082852222371</v>
      </c>
      <c r="AA13" s="13">
        <f>(Småhus!AA13+Bostadsrätter!AA13)/2</f>
        <v>8.3139943010722757</v>
      </c>
    </row>
    <row r="14" spans="1:27" ht="15.75" customHeight="1">
      <c r="A14" s="32" t="str">
        <f>Småhus!A14</f>
        <v>Q3 2021</v>
      </c>
      <c r="B14" s="12">
        <f>(Småhus!B14+Bostadsrätter!B14)/2</f>
        <v>35.022371535820163</v>
      </c>
      <c r="C14" s="12">
        <f>(Småhus!C14+Bostadsrätter!C14)/2</f>
        <v>31.288397332601193</v>
      </c>
      <c r="D14" s="12">
        <f>(Småhus!D14+Bostadsrätter!D14)/2</f>
        <v>33.689231131578651</v>
      </c>
      <c r="E14" s="13">
        <f>(Småhus!E14+Bostadsrätter!E14)/2</f>
        <v>1.3331404042415116</v>
      </c>
      <c r="F14" s="12"/>
      <c r="G14" s="12">
        <f>(Småhus!G14+Bostadsrätter!G14)/2</f>
        <v>32.978967102906921</v>
      </c>
      <c r="H14" s="12">
        <f>(Småhus!H14+Bostadsrätter!H14)/2</f>
        <v>45.874848172803112</v>
      </c>
      <c r="I14" s="12">
        <f>(Småhus!I14+Bostadsrätter!I14)/2</f>
        <v>21.146184724289963</v>
      </c>
      <c r="J14" s="13">
        <f>(Småhus!J14+Bostadsrätter!J14)/2</f>
        <v>11.83278237861696</v>
      </c>
      <c r="K14" s="12"/>
      <c r="L14" s="12">
        <f>(Småhus!L14+Bostadsrätter!L14)/2</f>
        <v>4.0489094693354755</v>
      </c>
      <c r="M14" s="12">
        <f>(Småhus!M14+Bostadsrätter!M14)/2</f>
        <v>28.220146291502754</v>
      </c>
      <c r="N14" s="12">
        <f>(Småhus!N14+Bostadsrätter!N14)/2</f>
        <v>55.758724089407025</v>
      </c>
      <c r="O14" s="12">
        <f>(Småhus!O14+Bostadsrätter!O14)/2</f>
        <v>11.137639548926664</v>
      </c>
      <c r="P14" s="12">
        <f>(Småhus!P14+Bostadsrätter!P14)/2</f>
        <v>0.83458060082808394</v>
      </c>
      <c r="Q14" s="13">
        <f>(Småhus!Q14+Bostadsrätter!Q14)/2</f>
        <v>20.29683561108348</v>
      </c>
      <c r="R14" s="12"/>
      <c r="S14" s="12">
        <f>(Småhus!S14+Bostadsrätter!S14)/2</f>
        <v>20.942402599305311</v>
      </c>
      <c r="T14" s="12">
        <f>(Småhus!T14+Bostadsrätter!T14)/2</f>
        <v>56.179032116586228</v>
      </c>
      <c r="U14" s="12">
        <f>(Småhus!U14+Bostadsrätter!U14)/2</f>
        <v>22.878565284108458</v>
      </c>
      <c r="V14" s="15">
        <f>(Småhus!V14+Bostadsrätter!V14)/2</f>
        <v>-1.9361626848031452</v>
      </c>
      <c r="W14" s="12"/>
      <c r="X14" s="12">
        <f>(Småhus!X14+Bostadsrätter!X14)/2</f>
        <v>14.118174564023033</v>
      </c>
      <c r="Y14" s="12">
        <f>(Småhus!Y14+Bostadsrätter!Y14)/2</f>
        <v>50.597495727120673</v>
      </c>
      <c r="Z14" s="12">
        <f>(Småhus!Z14+Bostadsrätter!Z14)/2</f>
        <v>35.284329708856305</v>
      </c>
      <c r="AA14" s="15">
        <f>(Småhus!AA14+Bostadsrätter!AA14)/2</f>
        <v>-21.166155144833276</v>
      </c>
    </row>
    <row r="15" spans="1:27" ht="15.75" customHeight="1">
      <c r="A15" s="32" t="str">
        <f>Småhus!A15</f>
        <v>Q4 2021</v>
      </c>
      <c r="B15" s="12">
        <f>(Småhus!B15+Bostadsrätter!B15)/2</f>
        <v>32.449578182324267</v>
      </c>
      <c r="C15" s="12">
        <f>(Småhus!C15+Bostadsrätter!C15)/2</f>
        <v>45.347768539262532</v>
      </c>
      <c r="D15" s="12">
        <f>(Småhus!D15+Bostadsrätter!D15)/2</f>
        <v>22.202653278413202</v>
      </c>
      <c r="E15" s="13">
        <f>(Småhus!E15+Bostadsrätter!E15)/2</f>
        <v>10.246924903911067</v>
      </c>
      <c r="F15" s="12"/>
      <c r="G15" s="12">
        <f>(Småhus!G15+Bostadsrätter!G15)/2</f>
        <v>21.208881774548175</v>
      </c>
      <c r="H15" s="12">
        <f>(Småhus!H15+Bostadsrätter!H15)/2</f>
        <v>61.258674511373982</v>
      </c>
      <c r="I15" s="12">
        <f>(Småhus!I15+Bostadsrätter!I15)/2</f>
        <v>17.532443714077846</v>
      </c>
      <c r="J15" s="13">
        <f>(Småhus!J15+Bostadsrätter!J15)/2</f>
        <v>3.6764380604703266</v>
      </c>
      <c r="K15" s="12"/>
      <c r="L15" s="12">
        <f>(Småhus!L15+Bostadsrätter!L15)/2</f>
        <v>1.3518498575349298</v>
      </c>
      <c r="M15" s="12">
        <f>(Småhus!M15+Bostadsrätter!M15)/2</f>
        <v>18.103143702655018</v>
      </c>
      <c r="N15" s="12">
        <f>(Småhus!N15+Bostadsrätter!N15)/2</f>
        <v>56.27132757304085</v>
      </c>
      <c r="O15" s="12">
        <f>(Småhus!O15+Bostadsrätter!O15)/2</f>
        <v>24.019726829359634</v>
      </c>
      <c r="P15" s="12">
        <f>(Småhus!P15+Bostadsrätter!P15)/2</f>
        <v>0.25395203740957017</v>
      </c>
      <c r="Q15" s="15">
        <f>(Småhus!Q15+Bostadsrätter!Q15)/2</f>
        <v>-4.8186853065792592</v>
      </c>
      <c r="R15" s="12"/>
      <c r="S15" s="12">
        <f>(Småhus!S15+Bostadsrätter!S15)/2</f>
        <v>21.579637609475206</v>
      </c>
      <c r="T15" s="12">
        <f>(Småhus!T15+Bostadsrätter!T15)/2</f>
        <v>45.236411912386529</v>
      </c>
      <c r="U15" s="12">
        <f>(Småhus!U15+Bostadsrätter!U15)/2</f>
        <v>33.183950478138271</v>
      </c>
      <c r="V15" s="15">
        <f>(Småhus!V15+Bostadsrätter!V15)/2</f>
        <v>-11.604312868663062</v>
      </c>
      <c r="W15" s="12"/>
      <c r="X15" s="12">
        <f>(Småhus!X15+Bostadsrätter!X15)/2</f>
        <v>5.1702654658949303</v>
      </c>
      <c r="Y15" s="12">
        <f>(Småhus!Y15+Bostadsrätter!Y15)/2</f>
        <v>48.868211398109267</v>
      </c>
      <c r="Z15" s="12">
        <f>(Småhus!Z15+Bostadsrätter!Z15)/2</f>
        <v>45.961523135995797</v>
      </c>
      <c r="AA15" s="15">
        <f>(Småhus!AA15+Bostadsrätter!AA15)/2</f>
        <v>-40.791257670100869</v>
      </c>
    </row>
    <row r="16" spans="1:27" ht="15.75" customHeight="1">
      <c r="A16" s="32" t="str">
        <f>Småhus!A16</f>
        <v>Q1 2022</v>
      </c>
      <c r="B16" s="12">
        <f>(Småhus!B16+Bostadsrätter!B16)/2</f>
        <v>63.420005887684695</v>
      </c>
      <c r="C16" s="12">
        <f>(Småhus!C16+Bostadsrätter!C16)/2</f>
        <v>25.050907274432962</v>
      </c>
      <c r="D16" s="12">
        <f>(Småhus!D16+Bostadsrätter!D16)/2</f>
        <v>11.529086837882341</v>
      </c>
      <c r="E16" s="13">
        <f>(Småhus!E16+Bostadsrätter!E16)/2</f>
        <v>51.890919049802356</v>
      </c>
      <c r="F16" s="12"/>
      <c r="G16" s="12">
        <f>(Småhus!G16+Bostadsrätter!G16)/2</f>
        <v>46.500602107191057</v>
      </c>
      <c r="H16" s="12">
        <f>(Småhus!H16+Bostadsrätter!H16)/2</f>
        <v>47.441450646934172</v>
      </c>
      <c r="I16" s="12">
        <f>(Småhus!I16+Bostadsrätter!I16)/2</f>
        <v>6.0579472458747663</v>
      </c>
      <c r="J16" s="13">
        <f>(Småhus!J16+Bostadsrätter!J16)/2</f>
        <v>40.442654861316292</v>
      </c>
      <c r="K16" s="12"/>
      <c r="L16" s="12">
        <f>(Småhus!L16+Bostadsrätter!L16)/2</f>
        <v>8.486638159235083</v>
      </c>
      <c r="M16" s="12">
        <f>(Småhus!M16+Bostadsrätter!M16)/2</f>
        <v>33.616649944501162</v>
      </c>
      <c r="N16" s="12">
        <f>(Småhus!N16+Bostadsrätter!N16)/2</f>
        <v>50.063404126461535</v>
      </c>
      <c r="O16" s="12">
        <f>(Småhus!O16+Bostadsrätter!O16)/2</f>
        <v>7.8333077698022162</v>
      </c>
      <c r="P16" s="12">
        <f>(Småhus!P16+Bostadsrätter!P16)/2</f>
        <v>0</v>
      </c>
      <c r="Q16" s="13">
        <f>(Småhus!Q16+Bostadsrätter!Q16)/2</f>
        <v>34.269980333934029</v>
      </c>
      <c r="R16" s="12"/>
      <c r="S16" s="12">
        <f>(Småhus!S16+Bostadsrätter!S16)/2</f>
        <v>38.554439092620669</v>
      </c>
      <c r="T16" s="12">
        <f>(Småhus!T16+Bostadsrätter!T16)/2</f>
        <v>45.756358886833667</v>
      </c>
      <c r="U16" s="12">
        <f>(Småhus!U16+Bostadsrätter!U16)/2</f>
        <v>15.689202020545657</v>
      </c>
      <c r="V16" s="13">
        <f>(Småhus!V16+Bostadsrätter!V16)/2</f>
        <v>22.865237072075015</v>
      </c>
      <c r="W16" s="12"/>
      <c r="X16" s="12">
        <f>(Småhus!X16+Bostadsrätter!X16)/2</f>
        <v>20.491405828666707</v>
      </c>
      <c r="Y16" s="12">
        <f>(Småhus!Y16+Bostadsrätter!Y16)/2</f>
        <v>60.877463956125652</v>
      </c>
      <c r="Z16" s="12">
        <f>(Småhus!Z16+Bostadsrätter!Z16)/2</f>
        <v>18.631130215207634</v>
      </c>
      <c r="AA16" s="13">
        <f>(Småhus!AA16+Bostadsrätter!AA16)/2</f>
        <v>1.8602756134590734</v>
      </c>
    </row>
    <row r="17" spans="1:27" ht="15.75" customHeight="1">
      <c r="A17" s="32" t="str">
        <f>Småhus!A17</f>
        <v>Q2 2022</v>
      </c>
      <c r="B17" s="12">
        <f>(Småhus!B17+Bostadsrätter!B17)/2</f>
        <v>62.538543481384714</v>
      </c>
      <c r="C17" s="12">
        <f>(Småhus!C17+Bostadsrätter!C17)/2</f>
        <v>29.010811943069399</v>
      </c>
      <c r="D17" s="12">
        <f>(Småhus!D17+Bostadsrätter!D17)/2</f>
        <v>8.4506445755458799</v>
      </c>
      <c r="E17" s="13">
        <f>(Småhus!E17+Bostadsrätter!E17)/2</f>
        <v>54.087898905838834</v>
      </c>
      <c r="F17" s="12"/>
      <c r="G17" s="12">
        <f>(Småhus!G17+Bostadsrätter!G17)/2</f>
        <v>25.12678007537351</v>
      </c>
      <c r="H17" s="12">
        <f>(Småhus!H17+Bostadsrätter!H17)/2</f>
        <v>62.376916004899762</v>
      </c>
      <c r="I17" s="12">
        <f>(Småhus!I17+Bostadsrätter!I17)/2</f>
        <v>12.496303919726728</v>
      </c>
      <c r="J17" s="13">
        <f>(Småhus!J17+Bostadsrätter!J17)/2</f>
        <v>12.630476155646782</v>
      </c>
      <c r="K17" s="12"/>
      <c r="L17" s="12">
        <f>(Småhus!L17+Bostadsrätter!L17)/2</f>
        <v>3.7281565707113407</v>
      </c>
      <c r="M17" s="12">
        <f>(Småhus!M17+Bostadsrätter!M17)/2</f>
        <v>17.697015384141942</v>
      </c>
      <c r="N17" s="12">
        <f>(Småhus!N17+Bostadsrätter!N17)/2</f>
        <v>54.461069327534588</v>
      </c>
      <c r="O17" s="12">
        <f>(Småhus!O17+Bostadsrätter!O17)/2</f>
        <v>22.635533133523886</v>
      </c>
      <c r="P17" s="12">
        <f>(Småhus!P17+Bostadsrätter!P17)/2</f>
        <v>1.4782255840882448</v>
      </c>
      <c r="Q17" s="15">
        <f>(Småhus!Q17+Bostadsrätter!Q17)/2</f>
        <v>-2.6885867627588489</v>
      </c>
      <c r="R17" s="12"/>
      <c r="S17" s="12">
        <f>(Småhus!S17+Bostadsrätter!S17)/2</f>
        <v>21.062740707636756</v>
      </c>
      <c r="T17" s="12">
        <f>(Småhus!T17+Bostadsrätter!T17)/2</f>
        <v>46.112022443099349</v>
      </c>
      <c r="U17" s="12">
        <f>(Småhus!U17+Bostadsrätter!U17)/2</f>
        <v>32.825236849263895</v>
      </c>
      <c r="V17" s="15">
        <f>(Småhus!V17+Bostadsrätter!V17)/2</f>
        <v>-11.762496141627137</v>
      </c>
      <c r="W17" s="12"/>
      <c r="X17" s="12">
        <f>(Småhus!X17+Bostadsrätter!X17)/2</f>
        <v>9.8067687565645656</v>
      </c>
      <c r="Y17" s="12">
        <f>(Småhus!Y17+Bostadsrätter!Y17)/2</f>
        <v>44.055483854192893</v>
      </c>
      <c r="Z17" s="12">
        <f>(Småhus!Z17+Bostadsrätter!Z17)/2</f>
        <v>46.137747389242548</v>
      </c>
      <c r="AA17" s="15">
        <f>(Småhus!AA17+Bostadsrätter!AA17)/2</f>
        <v>-36.330978632677983</v>
      </c>
    </row>
    <row r="18" spans="1:27" ht="15.75" customHeight="1">
      <c r="A18" s="32" t="str">
        <f>Småhus!A18</f>
        <v>Q3 2022</v>
      </c>
      <c r="B18" s="12">
        <f>(Småhus!B18+Bostadsrätter!B18)/2</f>
        <v>47.456282218747916</v>
      </c>
      <c r="C18" s="12">
        <f>(Småhus!C18+Bostadsrätter!C18)/2</f>
        <v>28.009216736171886</v>
      </c>
      <c r="D18" s="12">
        <f>(Småhus!D18+Bostadsrätter!D18)/2</f>
        <v>24.534501045080191</v>
      </c>
      <c r="E18" s="13">
        <f>(Småhus!E18+Bostadsrätter!E18)/2</f>
        <v>22.921781173667725</v>
      </c>
      <c r="F18" s="12"/>
      <c r="G18" s="12">
        <f>(Småhus!G18+Bostadsrätter!G18)/2</f>
        <v>13.195545256301227</v>
      </c>
      <c r="H18" s="12">
        <f>(Småhus!H18+Bostadsrätter!H18)/2</f>
        <v>43.769794867518215</v>
      </c>
      <c r="I18" s="12">
        <f>(Småhus!I18+Bostadsrätter!I18)/2</f>
        <v>43.034659876180555</v>
      </c>
      <c r="J18" s="15">
        <f>(Småhus!J18+Bostadsrätter!J18)/2</f>
        <v>-29.839114619879332</v>
      </c>
      <c r="K18" s="12"/>
      <c r="L18" s="12">
        <f>(Småhus!L18+Bostadsrätter!L18)/2</f>
        <v>0.52867136348063126</v>
      </c>
      <c r="M18" s="12">
        <f>(Småhus!M18+Bostadsrätter!M18)/2</f>
        <v>2.1881264261374076</v>
      </c>
      <c r="N18" s="12">
        <f>(Småhus!N18+Bostadsrätter!N18)/2</f>
        <v>31.942282773006792</v>
      </c>
      <c r="O18" s="12">
        <f>(Småhus!O18+Bostadsrätter!O18)/2</f>
        <v>39.864816259077216</v>
      </c>
      <c r="P18" s="12">
        <f>(Småhus!P18+Bostadsrätter!P18)/2</f>
        <v>25.476103178297965</v>
      </c>
      <c r="Q18" s="15">
        <f>(Småhus!Q18+Bostadsrätter!Q18)/2</f>
        <v>-62.624121647757143</v>
      </c>
      <c r="R18" s="12"/>
      <c r="S18" s="12">
        <f>(Småhus!S18+Bostadsrätter!S18)/2</f>
        <v>9.452818943369369</v>
      </c>
      <c r="T18" s="12">
        <f>(Småhus!T18+Bostadsrätter!T18)/2</f>
        <v>32.55255116402428</v>
      </c>
      <c r="U18" s="12">
        <f>(Småhus!U18+Bostadsrätter!U18)/2</f>
        <v>57.994629892606355</v>
      </c>
      <c r="V18" s="15">
        <f>(Småhus!V18+Bostadsrätter!V18)/2</f>
        <v>-48.541810949236989</v>
      </c>
      <c r="W18" s="12"/>
      <c r="X18" s="12">
        <f>(Småhus!X18+Bostadsrätter!X18)/2</f>
        <v>2.6724552672096618</v>
      </c>
      <c r="Y18" s="12">
        <f>(Småhus!Y18+Bostadsrätter!Y18)/2</f>
        <v>15.802572310614476</v>
      </c>
      <c r="Z18" s="12">
        <f>(Småhus!Z18+Bostadsrätter!Z18)/2</f>
        <v>81.524972422175864</v>
      </c>
      <c r="AA18" s="15">
        <f>(Småhus!AA18+Bostadsrätter!AA18)/2</f>
        <v>-78.852517154966193</v>
      </c>
    </row>
    <row r="19" spans="1:27" ht="15.75" customHeight="1">
      <c r="A19" s="32" t="str">
        <f>Småhus!A19</f>
        <v>Q4 2022</v>
      </c>
      <c r="B19" s="12">
        <f>(Småhus!B19+Bostadsrätter!B19)/2</f>
        <v>44.821362217833709</v>
      </c>
      <c r="C19" s="12">
        <f>(Småhus!C19+Bostadsrätter!C19)/2</f>
        <v>36.380229955251167</v>
      </c>
      <c r="D19" s="12">
        <f>(Småhus!D19+Bostadsrätter!D19)/2</f>
        <v>18.798407826915131</v>
      </c>
      <c r="E19" s="13">
        <f>(Småhus!E19+Bostadsrätter!E19)/2</f>
        <v>26.022954390918574</v>
      </c>
      <c r="F19" s="12"/>
      <c r="G19" s="12">
        <f>(Småhus!G19+Bostadsrätter!G19)/2</f>
        <v>15.911823803260866</v>
      </c>
      <c r="H19" s="12">
        <f>(Småhus!H19+Bostadsrätter!H19)/2</f>
        <v>44.660961678137959</v>
      </c>
      <c r="I19" s="12">
        <f>(Småhus!I19+Bostadsrätter!I19)/2</f>
        <v>39.427214518601176</v>
      </c>
      <c r="J19" s="15">
        <f>(Småhus!J19+Bostadsrätter!J19)/2</f>
        <v>-23.515390715340306</v>
      </c>
      <c r="K19" s="12"/>
      <c r="L19" s="12">
        <f>(Småhus!L19+Bostadsrätter!L19)/2</f>
        <v>0.53180038686676689</v>
      </c>
      <c r="M19" s="12">
        <f>(Småhus!M19+Bostadsrätter!M19)/2</f>
        <v>2.2811282978941523</v>
      </c>
      <c r="N19" s="12">
        <f>(Småhus!N19+Bostadsrätter!N19)/2</f>
        <v>30.132698068480973</v>
      </c>
      <c r="O19" s="12">
        <f>(Småhus!O19+Bostadsrätter!O19)/2</f>
        <v>47.697694324584802</v>
      </c>
      <c r="P19" s="12">
        <f>(Småhus!P19+Bostadsrätter!P19)/2</f>
        <v>19.356678922173305</v>
      </c>
      <c r="Q19" s="15">
        <f>(Småhus!Q19+Bostadsrätter!Q19)/2</f>
        <v>-64.241444561997184</v>
      </c>
      <c r="R19" s="12"/>
      <c r="S19" s="12">
        <f>(Småhus!S19+Bostadsrätter!S19)/2</f>
        <v>23.291055330210682</v>
      </c>
      <c r="T19" s="12">
        <f>(Småhus!T19+Bostadsrätter!T19)/2</f>
        <v>41.587999995175963</v>
      </c>
      <c r="U19" s="12">
        <f>(Småhus!U19+Bostadsrätter!U19)/2</f>
        <v>35.120944674613355</v>
      </c>
      <c r="V19" s="15">
        <f>(Småhus!V19+Bostadsrätter!V19)/2</f>
        <v>-11.829889344402673</v>
      </c>
      <c r="W19" s="12"/>
      <c r="X19" s="12">
        <f>(Småhus!X19+Bostadsrätter!X19)/2</f>
        <v>4.1787691199955894</v>
      </c>
      <c r="Y19" s="12">
        <f>(Småhus!Y19+Bostadsrätter!Y19)/2</f>
        <v>32.485782170551026</v>
      </c>
      <c r="Z19" s="12">
        <f>(Småhus!Z19+Bostadsrätter!Z19)/2</f>
        <v>63.335448709453388</v>
      </c>
      <c r="AA19" s="15">
        <f>(Småhus!AA19+Bostadsrätter!AA19)/2</f>
        <v>-59.156679589457795</v>
      </c>
    </row>
    <row r="20" spans="1:27" ht="15.75" customHeight="1">
      <c r="A20" s="32" t="str">
        <f>Småhus!A20</f>
        <v>Q1 2023</v>
      </c>
      <c r="B20" s="12">
        <f>(Småhus!B20+Bostadsrätter!B20)/2</f>
        <v>64</v>
      </c>
      <c r="C20" s="12">
        <f>(Småhus!C20+Bostadsrätter!C20)/2</f>
        <v>24</v>
      </c>
      <c r="D20" s="12">
        <f>(Småhus!D20+Bostadsrätter!D20)/2</f>
        <v>12</v>
      </c>
      <c r="E20" s="13">
        <f>(Småhus!E20+Bostadsrätter!E20)/2</f>
        <v>52</v>
      </c>
      <c r="F20" s="12"/>
      <c r="G20" s="12">
        <f>(Småhus!G20+Bostadsrätter!G20)/2</f>
        <v>46</v>
      </c>
      <c r="H20" s="12">
        <f>(Småhus!H20+Bostadsrätter!H20)/2</f>
        <v>44</v>
      </c>
      <c r="I20" s="12">
        <f>(Småhus!I20+Bostadsrätter!I20)/2</f>
        <v>8.925468095035697</v>
      </c>
      <c r="J20" s="13">
        <f>(Småhus!J20+Bostadsrätter!J20)/2</f>
        <v>37.074531904964303</v>
      </c>
      <c r="K20" s="12"/>
      <c r="L20" s="12">
        <f>(Småhus!L20+Bostadsrätter!L20)/2</f>
        <v>1.5</v>
      </c>
      <c r="M20" s="12">
        <f>(Småhus!M20+Bostadsrätter!M20)/2</f>
        <v>11</v>
      </c>
      <c r="N20" s="12">
        <f>(Småhus!N20+Bostadsrätter!N20)/2</f>
        <v>56.5</v>
      </c>
      <c r="O20" s="12">
        <f>(Småhus!O20+Bostadsrätter!O20)/2</f>
        <v>23.5</v>
      </c>
      <c r="P20" s="12">
        <f>(Småhus!P20+Bostadsrätter!P20)/2</f>
        <v>7</v>
      </c>
      <c r="Q20" s="15">
        <f>(Småhus!Q20+Bostadsrätter!Q20)/2</f>
        <v>-18</v>
      </c>
      <c r="R20" s="12"/>
      <c r="S20" s="12">
        <f>(Småhus!S20+Bostadsrätter!S20)/2</f>
        <v>16</v>
      </c>
      <c r="T20" s="12">
        <f>(Småhus!T20+Bostadsrätter!T20)/2</f>
        <v>59.5</v>
      </c>
      <c r="U20" s="12">
        <f>(Småhus!U20+Bostadsrätter!U20)/2</f>
        <v>24.5</v>
      </c>
      <c r="V20" s="15">
        <f>(Småhus!V20+Bostadsrätter!V20)/2</f>
        <v>-8.5</v>
      </c>
      <c r="W20" s="12"/>
      <c r="X20" s="12">
        <f>(Småhus!X20+Bostadsrätter!X20)/2</f>
        <v>27</v>
      </c>
      <c r="Y20" s="12">
        <f>(Småhus!Y20+Bostadsrätter!Y20)/2</f>
        <v>47.5</v>
      </c>
      <c r="Z20" s="12">
        <f>(Småhus!Z20+Bostadsrätter!Z20)/2</f>
        <v>22.586374307625469</v>
      </c>
      <c r="AA20" s="13">
        <f>(Småhus!AA20+Bostadsrätter!AA20)/2</f>
        <v>4.413625692374529</v>
      </c>
    </row>
    <row r="21" spans="1:27" ht="15.75" customHeight="1">
      <c r="A21" s="32" t="str">
        <f>Småhus!A21</f>
        <v>Q2 2023</v>
      </c>
      <c r="B21" s="12">
        <f>(Småhus!B21+Bostadsrätter!B21)/2</f>
        <v>78.111080118112</v>
      </c>
      <c r="C21" s="12">
        <f>(Småhus!C21+Bostadsrätter!C21)/2</f>
        <v>17.661150241233138</v>
      </c>
      <c r="D21" s="12">
        <f>(Småhus!D21+Bostadsrätter!D21)/2</f>
        <v>4.2277696406548566</v>
      </c>
      <c r="E21" s="13">
        <f>(Småhus!E21+Bostadsrätter!E21)/2</f>
        <v>73.883310477457144</v>
      </c>
      <c r="F21" s="12"/>
      <c r="G21" s="12">
        <f>(Småhus!G21+Bostadsrätter!G21)/2</f>
        <v>32.29607114404898</v>
      </c>
      <c r="H21" s="12">
        <f>(Småhus!H21+Bostadsrätter!H21)/2</f>
        <v>56.495830938228167</v>
      </c>
      <c r="I21" s="12">
        <f>(Småhus!I21+Bostadsrätter!I21)/2</f>
        <v>11.208097917722851</v>
      </c>
      <c r="J21" s="13">
        <f>(Småhus!J21+Bostadsrätter!J21)/2</f>
        <v>21.087973226326131</v>
      </c>
      <c r="K21" s="12"/>
      <c r="L21" s="12">
        <f>(Småhus!L21+Bostadsrätter!L21)/2</f>
        <v>0</v>
      </c>
      <c r="M21" s="12">
        <f>(Småhus!M21+Bostadsrätter!M21)/2</f>
        <v>10.018536620720777</v>
      </c>
      <c r="N21" s="12">
        <f>(Småhus!N21+Bostadsrätter!N21)/2</f>
        <v>57.845659053881462</v>
      </c>
      <c r="O21" s="12">
        <f>(Småhus!O21+Bostadsrätter!O21)/2</f>
        <v>28.598903824917631</v>
      </c>
      <c r="P21" s="12">
        <f>(Småhus!P21+Bostadsrätter!P21)/2</f>
        <v>3.5369005004801268</v>
      </c>
      <c r="Q21" s="15">
        <f>(Småhus!Q21+Bostadsrätter!Q21)/2</f>
        <v>-22.11726770467698</v>
      </c>
      <c r="R21" s="12"/>
      <c r="S21" s="12">
        <f>(Småhus!S21+Bostadsrätter!S21)/2</f>
        <v>14.099049981444773</v>
      </c>
      <c r="T21" s="12">
        <f>(Småhus!T21+Bostadsrätter!T21)/2</f>
        <v>62.258384182638501</v>
      </c>
      <c r="U21" s="12">
        <f>(Småhus!U21+Bostadsrätter!U21)/2</f>
        <v>23.642565835916727</v>
      </c>
      <c r="V21" s="15">
        <f>(Småhus!V21+Bostadsrätter!V21)/2</f>
        <v>-9.5435158544719538</v>
      </c>
      <c r="W21" s="12"/>
      <c r="X21" s="12">
        <f>(Småhus!X21+Bostadsrätter!X21)/2</f>
        <v>20.000401276042982</v>
      </c>
      <c r="Y21" s="12">
        <f>(Småhus!Y21+Bostadsrätter!Y21)/2</f>
        <v>48.980072987991335</v>
      </c>
      <c r="Z21" s="12">
        <f>(Småhus!Z21+Bostadsrätter!Z21)/2</f>
        <v>31.019525735965679</v>
      </c>
      <c r="AA21" s="15">
        <f>(Småhus!AA21+Bostadsrätter!AA21)/2</f>
        <v>-11.019124459922699</v>
      </c>
    </row>
    <row r="22" spans="1:27" ht="15.75" customHeight="1">
      <c r="A22" s="32" t="str">
        <f>Småhus!A22</f>
        <v>Q3 2023</v>
      </c>
      <c r="B22" s="12">
        <f>(Småhus!B22+Bostadsrätter!B22)/2</f>
        <v>45.119568136803849</v>
      </c>
      <c r="C22" s="12">
        <f>(Småhus!C22+Bostadsrätter!C22)/2</f>
        <v>29.157874621423247</v>
      </c>
      <c r="D22" s="12">
        <f>(Småhus!D22+Bostadsrätter!D22)/2</f>
        <v>25.7225572417729</v>
      </c>
      <c r="E22" s="13">
        <f>(Småhus!E22+Bostadsrätter!E22)/2</f>
        <v>19.397010895030949</v>
      </c>
      <c r="F22" s="12"/>
      <c r="G22" s="12">
        <f>(Småhus!G22+Bostadsrätter!G22)/2</f>
        <v>37.700439509730252</v>
      </c>
      <c r="H22" s="12">
        <f>(Småhus!H22+Bostadsrätter!H22)/2</f>
        <v>48.676287822112386</v>
      </c>
      <c r="I22" s="12">
        <f>(Småhus!I22+Bostadsrätter!I22)/2</f>
        <v>13.623272668157362</v>
      </c>
      <c r="J22" s="13">
        <f>(Småhus!J22+Bostadsrätter!J22)/2</f>
        <v>24.07716684157289</v>
      </c>
      <c r="K22" s="12"/>
      <c r="L22" s="12">
        <f>(Småhus!L22+Bostadsrätter!L22)/2</f>
        <v>3.1503521868465345</v>
      </c>
      <c r="M22" s="12">
        <f>(Småhus!M22+Bostadsrätter!M22)/2</f>
        <v>30.688801095734462</v>
      </c>
      <c r="N22" s="12">
        <f>(Småhus!N22+Bostadsrätter!N22)/2</f>
        <v>48.061298299070181</v>
      </c>
      <c r="O22" s="12">
        <f>(Småhus!O22+Bostadsrätter!O22)/2</f>
        <v>16.12553238739897</v>
      </c>
      <c r="P22" s="12">
        <f>(Småhus!P22+Bostadsrätter!P22)/2</f>
        <v>1.9740160309498562</v>
      </c>
      <c r="Q22" s="13">
        <f>(Småhus!Q22+Bostadsrätter!Q22)/2</f>
        <v>15.739604864232168</v>
      </c>
      <c r="R22" s="12"/>
      <c r="S22" s="12">
        <f>(Småhus!S22+Bostadsrätter!S22)/2</f>
        <v>26.98773870934712</v>
      </c>
      <c r="T22" s="12">
        <f>(Småhus!T22+Bostadsrätter!T22)/2</f>
        <v>50.929458972534945</v>
      </c>
      <c r="U22" s="12">
        <f>(Småhus!U22+Bostadsrätter!U22)/2</f>
        <v>22.082802318117945</v>
      </c>
      <c r="V22" s="13">
        <f>(Småhus!V22+Bostadsrätter!V22)/2</f>
        <v>4.9049363912291764</v>
      </c>
      <c r="W22" s="12"/>
      <c r="X22" s="12">
        <f>(Småhus!X22+Bostadsrätter!X22)/2</f>
        <v>27.374862246499816</v>
      </c>
      <c r="Y22" s="12">
        <f>(Småhus!Y22+Bostadsrätter!Y22)/2</f>
        <v>42.71152852064921</v>
      </c>
      <c r="Z22" s="12">
        <f>(Småhus!Z22+Bostadsrätter!Z22)/2</f>
        <v>29.913609232850977</v>
      </c>
      <c r="AA22" s="15">
        <f>(Småhus!AA22+Bostadsrätter!AA22)/2</f>
        <v>-2.5387469863511622</v>
      </c>
    </row>
    <row r="23" spans="1:27" ht="15.75" customHeight="1">
      <c r="A23" s="32" t="str">
        <f>Småhus!A23</f>
        <v>Q4 2023</v>
      </c>
      <c r="B23" s="12">
        <f>(Småhus!B23+Bostadsrätter!B23)/2</f>
        <v>51.358307742173025</v>
      </c>
      <c r="C23" s="12">
        <f>(Småhus!C23+Bostadsrätter!C23)/2</f>
        <v>34.033518538923374</v>
      </c>
      <c r="D23" s="12">
        <f>(Småhus!D23+Bostadsrätter!D23)/2</f>
        <v>14.608173718903593</v>
      </c>
      <c r="E23" s="13">
        <f>(Småhus!E23+Bostadsrätter!E23)/2</f>
        <v>36.750134023269439</v>
      </c>
      <c r="F23" s="12"/>
      <c r="G23" s="12">
        <f>(Småhus!G23+Bostadsrätter!G23)/2</f>
        <v>22.730545598891023</v>
      </c>
      <c r="H23" s="12">
        <f>(Småhus!H23+Bostadsrätter!H23)/2</f>
        <v>60.749369696945394</v>
      </c>
      <c r="I23" s="12">
        <f>(Småhus!I23+Bostadsrätter!I23)/2</f>
        <v>16.52008470416358</v>
      </c>
      <c r="J23" s="13">
        <f>(Småhus!J23+Bostadsrätter!J23)/2</f>
        <v>6.2104608947274444</v>
      </c>
      <c r="K23" s="12"/>
      <c r="L23" s="12">
        <f>(Småhus!L23+Bostadsrätter!L23)/2</f>
        <v>0.14333465687790528</v>
      </c>
      <c r="M23" s="12">
        <f>(Småhus!M23+Bostadsrätter!M23)/2</f>
        <v>10.128272456285099</v>
      </c>
      <c r="N23" s="12">
        <f>(Småhus!N23+Bostadsrätter!N23)/2</f>
        <v>45.775366618763918</v>
      </c>
      <c r="O23" s="12">
        <f>(Småhus!O23+Bostadsrätter!O23)/2</f>
        <v>39.122712082618996</v>
      </c>
      <c r="P23" s="12">
        <f>(Småhus!P23+Bostadsrätter!P23)/2</f>
        <v>4.8303141854540845</v>
      </c>
      <c r="Q23" s="15">
        <f>(Småhus!Q23+Bostadsrätter!Q23)/2</f>
        <v>-33.681419154910074</v>
      </c>
      <c r="R23" s="12"/>
      <c r="S23" s="12">
        <f>(Småhus!S23+Bostadsrätter!S23)/2</f>
        <v>18.085905609131856</v>
      </c>
      <c r="T23" s="12">
        <f>(Småhus!T23+Bostadsrätter!T23)/2</f>
        <v>39.999935893272152</v>
      </c>
      <c r="U23" s="12">
        <f>(Småhus!U23+Bostadsrätter!U23)/2</f>
        <v>41.914158497595992</v>
      </c>
      <c r="V23" s="15">
        <f>(Småhus!V23+Bostadsrätter!V23)/2</f>
        <v>-23.828252888464135</v>
      </c>
      <c r="W23" s="12"/>
      <c r="X23" s="12">
        <f>(Småhus!X23+Bostadsrätter!X23)/2</f>
        <v>10.461550524979296</v>
      </c>
      <c r="Y23" s="12">
        <f>(Småhus!Y23+Bostadsrätter!Y23)/2</f>
        <v>38.248189190313077</v>
      </c>
      <c r="Z23" s="12">
        <f>(Småhus!Z23+Bostadsrätter!Z23)/2</f>
        <v>51.290260284707628</v>
      </c>
      <c r="AA23" s="15">
        <f>(Småhus!AA23+Bostadsrätter!AA23)/2</f>
        <v>-40.828709759728333</v>
      </c>
    </row>
    <row r="24" spans="1:27" ht="15.75" customHeight="1">
      <c r="A24" s="32" t="str">
        <f>Småhus!A24</f>
        <v>Q1 2024</v>
      </c>
      <c r="B24" s="12">
        <f>(Småhus!B24+Bostadsrätter!B24)/2</f>
        <v>48.338861408311672</v>
      </c>
      <c r="C24" s="12">
        <f>(Småhus!C24+Bostadsrätter!C24)/2</f>
        <v>33.89057142219481</v>
      </c>
      <c r="D24" s="12">
        <f>(Småhus!D24+Bostadsrätter!D24)/2</f>
        <v>17.770567169493511</v>
      </c>
      <c r="E24" s="13">
        <f>(Småhus!E24+Bostadsrätter!E24)/2</f>
        <v>30.568294238818162</v>
      </c>
      <c r="F24" s="12"/>
      <c r="G24" s="12">
        <f>(Småhus!G24+Bostadsrätter!G24)/2</f>
        <v>43.876143116858906</v>
      </c>
      <c r="H24" s="12">
        <f>(Småhus!H24+Bostadsrätter!H24)/2</f>
        <v>51.526173910614808</v>
      </c>
      <c r="I24" s="12">
        <f>(Småhus!I24+Bostadsrätter!I24)/2</f>
        <v>4.5976829725262984</v>
      </c>
      <c r="J24" s="13">
        <f>(Småhus!J24+Bostadsrätter!J24)/2</f>
        <v>39.278460144332612</v>
      </c>
      <c r="K24" s="12"/>
      <c r="L24" s="12">
        <f>(Småhus!L24+Bostadsrätter!L24)/2</f>
        <v>1.6239452704679123</v>
      </c>
      <c r="M24" s="12">
        <f>(Småhus!M24+Bostadsrätter!M24)/2</f>
        <v>19.285144673764087</v>
      </c>
      <c r="N24" s="12">
        <f>(Småhus!N24+Bostadsrätter!N24)/2</f>
        <v>52.347292403750515</v>
      </c>
      <c r="O24" s="12">
        <f>(Småhus!O24+Bostadsrätter!O24)/2</f>
        <v>25.61901418788992</v>
      </c>
      <c r="P24" s="12">
        <f>(Småhus!P24+Bostadsrätter!P24)/2</f>
        <v>1.1246034641275655</v>
      </c>
      <c r="Q24" s="15">
        <f>(Småhus!Q24+Bostadsrätter!Q24)/2</f>
        <v>-5.8345277077854885</v>
      </c>
      <c r="R24" s="12"/>
      <c r="S24" s="12">
        <f>(Småhus!S24+Bostadsrätter!S24)/2</f>
        <v>18.735485776316644</v>
      </c>
      <c r="T24" s="12">
        <f>(Småhus!T24+Bostadsrätter!T24)/2</f>
        <v>54.425768721737981</v>
      </c>
      <c r="U24" s="12">
        <f>(Småhus!U24+Bostadsrätter!U24)/2</f>
        <v>26.838745501945379</v>
      </c>
      <c r="V24" s="15">
        <f>(Småhus!V24+Bostadsrätter!V24)/2</f>
        <v>-8.1032597256287371</v>
      </c>
      <c r="W24" s="12"/>
      <c r="X24" s="12">
        <f>(Småhus!X24+Bostadsrätter!X24)/2</f>
        <v>33.001117518961522</v>
      </c>
      <c r="Y24" s="12">
        <f>(Småhus!Y24+Bostadsrätter!Y24)/2</f>
        <v>48.718797838320455</v>
      </c>
      <c r="Z24" s="12">
        <f>(Småhus!Z24+Bostadsrätter!Z24)/2</f>
        <v>18.280084642718023</v>
      </c>
      <c r="AA24" s="13">
        <f>(Småhus!AA24+Bostadsrätter!AA24)/2</f>
        <v>14.721032876243502</v>
      </c>
    </row>
    <row r="25" spans="1:27" ht="15.75" customHeight="1">
      <c r="A25" s="32" t="str">
        <f>Småhus!A25</f>
        <v>Q2 2024</v>
      </c>
      <c r="B25" s="12">
        <f>(Småhus!B25+Bostadsrätter!B25)/2</f>
        <v>73.723840698476806</v>
      </c>
      <c r="C25" s="12">
        <f>(Småhus!C25+Bostadsrätter!C25)/2</f>
        <v>19.73986696849758</v>
      </c>
      <c r="D25" s="12">
        <f>(Småhus!D25+Bostadsrätter!D25)/2</f>
        <v>6.5362923330256262</v>
      </c>
      <c r="E25" s="13">
        <f>(Småhus!E25+Bostadsrätter!E25)/2</f>
        <v>67.187548365451164</v>
      </c>
      <c r="F25" s="12"/>
      <c r="G25" s="12">
        <f>(Småhus!G25+Bostadsrätter!G25)/2</f>
        <v>73.105158915953467</v>
      </c>
      <c r="H25" s="12">
        <f>(Småhus!H25+Bostadsrätter!H25)/2</f>
        <v>26.687134884336299</v>
      </c>
      <c r="I25" s="12">
        <f>(Småhus!I25+Bostadsrätter!I25)/2</f>
        <v>0.20770619971023585</v>
      </c>
      <c r="J25" s="13">
        <f>(Småhus!J25+Bostadsrätter!J25)/2</f>
        <v>72.897452716243237</v>
      </c>
      <c r="K25" s="12"/>
      <c r="L25" s="12">
        <f>(Småhus!L25+Bostadsrätter!L25)/2</f>
        <v>2.2065295037986994</v>
      </c>
      <c r="M25" s="12">
        <f>(Småhus!M25+Bostadsrätter!M25)/2</f>
        <v>41.641322850156513</v>
      </c>
      <c r="N25" s="12">
        <f>(Småhus!N25+Bostadsrätter!N25)/2</f>
        <v>50.726071894265218</v>
      </c>
      <c r="O25" s="12">
        <f>(Småhus!O25+Bostadsrätter!O25)/2</f>
        <v>5.4260757517795586</v>
      </c>
      <c r="P25" s="12">
        <f>(Småhus!P25+Bostadsrätter!P25)/2</f>
        <v>0</v>
      </c>
      <c r="Q25" s="13">
        <f>(Småhus!Q25+Bostadsrätter!Q25)/2</f>
        <v>38.421776602175655</v>
      </c>
      <c r="R25" s="12"/>
      <c r="S25" s="12">
        <f>(Småhus!S25+Bostadsrätter!S25)/2</f>
        <v>39.968996926928099</v>
      </c>
      <c r="T25" s="12">
        <f>(Småhus!T25+Bostadsrätter!T25)/2</f>
        <v>48.041681492310985</v>
      </c>
      <c r="U25" s="12">
        <f>(Småhus!U25+Bostadsrätter!U25)/2</f>
        <v>11.989321580760901</v>
      </c>
      <c r="V25" s="13">
        <f>(Småhus!V25+Bostadsrätter!V25)/2</f>
        <v>27.979675346167198</v>
      </c>
      <c r="W25" s="12"/>
      <c r="X25" s="12">
        <f>(Småhus!X25+Bostadsrätter!X25)/2</f>
        <v>62.889079303822385</v>
      </c>
      <c r="Y25" s="12">
        <f>(Småhus!Y25+Bostadsrätter!Y25)/2</f>
        <v>29.320456375848796</v>
      </c>
      <c r="Z25" s="12">
        <f>(Småhus!Z25+Bostadsrätter!Z25)/2</f>
        <v>7.790464320328816</v>
      </c>
      <c r="AA25" s="13">
        <f>(Småhus!AA25+Bostadsrätter!AA25)/2</f>
        <v>55.098614983493569</v>
      </c>
    </row>
    <row r="26" spans="1:27" ht="15.75" customHeight="1">
      <c r="A26" s="11" t="s">
        <v>45</v>
      </c>
      <c r="B26" s="12">
        <f>(Småhus!B26+Bostadsrätter!B26)/2</f>
        <v>65.328303492793509</v>
      </c>
      <c r="C26" s="12">
        <f>(Småhus!C26+Bostadsrätter!C26)/2</f>
        <v>17.974380699010368</v>
      </c>
      <c r="D26" s="12">
        <f>(Småhus!D26+Bostadsrätter!D26)/2</f>
        <v>16.69731580819613</v>
      </c>
      <c r="E26" s="13">
        <f>(Småhus!E26+Bostadsrätter!E26)/2</f>
        <v>48.630987684597379</v>
      </c>
      <c r="F26" s="12"/>
      <c r="G26" s="12">
        <f>(Småhus!G26+Bostadsrätter!G26)/2</f>
        <v>63.026418091853273</v>
      </c>
      <c r="H26" s="12">
        <f>(Småhus!H26+Bostadsrätter!H26)/2</f>
        <v>32.891896223919616</v>
      </c>
      <c r="I26" s="12">
        <f>(Småhus!I26+Bostadsrätter!I26)/2</f>
        <v>4.0816856842271259</v>
      </c>
      <c r="J26" s="13">
        <f>(Småhus!J26+Bostadsrätter!J26)/2</f>
        <v>58.944732407626148</v>
      </c>
      <c r="K26" s="12"/>
      <c r="L26" s="12">
        <f>(Småhus!L26+Bostadsrätter!L26)/2</f>
        <v>3.4505577633326263</v>
      </c>
      <c r="M26" s="12">
        <f>(Småhus!M26+Bostadsrätter!M26)/2</f>
        <v>59.102068564256989</v>
      </c>
      <c r="N26" s="12">
        <f>(Småhus!N26+Bostadsrätter!N26)/2</f>
        <v>33.120062656513483</v>
      </c>
      <c r="O26" s="12">
        <f>(Småhus!O26+Bostadsrätter!O26)/2</f>
        <v>3.7348246717943123</v>
      </c>
      <c r="P26" s="12">
        <f>(Småhus!P26+Bostadsrätter!P26)/2</f>
        <v>0.59248634410259771</v>
      </c>
      <c r="Q26" s="13">
        <f>(Småhus!Q26+Bostadsrätter!Q26)/2</f>
        <v>58.225315311692704</v>
      </c>
      <c r="R26" s="12"/>
      <c r="S26" s="12">
        <f>(Småhus!S26+Bostadsrätter!S26)/2</f>
        <v>48.72904791947677</v>
      </c>
      <c r="T26" s="12">
        <f>(Småhus!T26+Bostadsrätter!T26)/2</f>
        <v>40.820690590593117</v>
      </c>
      <c r="U26" s="12">
        <f>(Småhus!U26+Bostadsrätter!U26)/2</f>
        <v>10.450261489930124</v>
      </c>
      <c r="V26" s="13">
        <f>(Småhus!V26+Bostadsrätter!V26)/2</f>
        <v>38.278786429546642</v>
      </c>
      <c r="W26" s="12"/>
      <c r="X26" s="12">
        <f>(Småhus!X26+Bostadsrätter!X26)/2</f>
        <v>47.770539889215115</v>
      </c>
      <c r="Y26" s="12">
        <f>(Småhus!Y26+Bostadsrätter!Y26)/2</f>
        <v>39.937684751786207</v>
      </c>
      <c r="Z26" s="12">
        <f>(Småhus!Z26+Bostadsrätter!Z26)/2</f>
        <v>12.291775358998674</v>
      </c>
      <c r="AA26" s="13">
        <f>(Småhus!AA26+Bostadsrätter!AA26)/2</f>
        <v>35.478764530216445</v>
      </c>
    </row>
    <row r="27" spans="1:27" ht="15.75" customHeight="1">
      <c r="A27" s="11" t="s">
        <v>46</v>
      </c>
      <c r="B27" s="12">
        <f>(Småhus!B27+Bostadsrätter!B27)/2</f>
        <v>65.642124217109156</v>
      </c>
      <c r="C27" s="12">
        <f>(Småhus!C27+Bostadsrätter!C27)/2</f>
        <v>23.435049106963909</v>
      </c>
      <c r="D27" s="12">
        <f>(Småhus!D27+Bostadsrätter!D27)/2</f>
        <v>10.922826675926935</v>
      </c>
      <c r="E27" s="13">
        <f>(Småhus!E27+Bostadsrätter!E27)/2</f>
        <v>54.719297541182222</v>
      </c>
      <c r="F27" s="12"/>
      <c r="G27" s="12">
        <f>(Småhus!G27+Bostadsrätter!G27)/2</f>
        <v>62.822400113096876</v>
      </c>
      <c r="H27" s="12">
        <f>(Småhus!H27+Bostadsrätter!H27)/2</f>
        <v>31.587301896808182</v>
      </c>
      <c r="I27" s="12">
        <f>(Småhus!I27+Bostadsrätter!I27)/2</f>
        <v>5.5902979900949408</v>
      </c>
      <c r="J27" s="13">
        <f>(Småhus!J27+Bostadsrätter!J27)/2</f>
        <v>57.232102123001937</v>
      </c>
      <c r="K27" s="12"/>
      <c r="L27" s="12">
        <f>(Småhus!L27+Bostadsrätter!L27)/2</f>
        <v>1.0815656749215004</v>
      </c>
      <c r="M27" s="12">
        <f>(Småhus!M27+Bostadsrätter!M27)/2</f>
        <v>44.065450156711208</v>
      </c>
      <c r="N27" s="12">
        <f>(Småhus!N27+Bostadsrätter!N27)/2</f>
        <v>50.695372848243977</v>
      </c>
      <c r="O27" s="12">
        <f>(Småhus!O27+Bostadsrätter!O27)/2</f>
        <v>4.1576113201233227</v>
      </c>
      <c r="P27" s="12">
        <f>(Småhus!P27+Bostadsrätter!P27)/2</f>
        <v>0</v>
      </c>
      <c r="Q27" s="13">
        <f>(Småhus!Q27+Bostadsrätter!Q27)/2</f>
        <v>40.989404511509377</v>
      </c>
      <c r="R27" s="12"/>
      <c r="S27" s="12">
        <f>(Småhus!S27+Bostadsrätter!S27)/2</f>
        <v>38.351591115144259</v>
      </c>
      <c r="T27" s="12">
        <f>(Småhus!T27+Bostadsrätter!T27)/2</f>
        <v>52.789971840437843</v>
      </c>
      <c r="U27" s="12">
        <f>(Småhus!U27+Bostadsrätter!U27)/2</f>
        <v>8.8584370444179008</v>
      </c>
      <c r="V27" s="13">
        <f>(Småhus!V27+Bostadsrätter!V27)/2</f>
        <v>29.493154070726362</v>
      </c>
      <c r="W27" s="12"/>
      <c r="X27" s="12">
        <f>(Småhus!X27+Bostadsrätter!X27)/2</f>
        <v>46.011558452041314</v>
      </c>
      <c r="Y27" s="12">
        <f>(Småhus!Y27+Bostadsrätter!Y27)/2</f>
        <v>42.217650878075759</v>
      </c>
      <c r="Z27" s="12">
        <f>(Småhus!Z27+Bostadsrätter!Z27)/2</f>
        <v>11.770790669882926</v>
      </c>
      <c r="AA27" s="13">
        <f>(Småhus!AA27+Bostadsrätter!AA27)/2</f>
        <v>34.240767782158393</v>
      </c>
    </row>
    <row r="28" spans="1:27" ht="15.75" customHeight="1">
      <c r="A28" s="11" t="s">
        <v>47</v>
      </c>
      <c r="B28" s="12">
        <f>(Småhus!B28+Bostadsrätter!B28)/2</f>
        <v>53.587426524626721</v>
      </c>
      <c r="C28" s="12">
        <f>(Småhus!C28+Bostadsrätter!C28)/2</f>
        <v>28.513654336100707</v>
      </c>
      <c r="D28" s="12">
        <f>(Småhus!D28+Bostadsrätter!D28)/2</f>
        <v>17.898919139272579</v>
      </c>
      <c r="E28" s="13">
        <f>(Småhus!E28+Bostadsrätter!E28)/2</f>
        <v>35.688507385354143</v>
      </c>
      <c r="F28" s="12"/>
      <c r="G28" s="12">
        <f>(Småhus!G28+Bostadsrätter!G28)/2</f>
        <v>66.098042518736662</v>
      </c>
      <c r="H28" s="12">
        <f>(Småhus!H28+Bostadsrätter!H28)/2</f>
        <v>31.881008208052222</v>
      </c>
      <c r="I28" s="12">
        <f>(Småhus!I28+Bostadsrätter!I28)/2</f>
        <v>2.0209492732111349</v>
      </c>
      <c r="J28" s="13">
        <f>(Småhus!J28+Bostadsrätter!J28)/2</f>
        <v>64.077093245525518</v>
      </c>
      <c r="K28" s="12"/>
      <c r="L28" s="12">
        <f>(Småhus!L28+Bostadsrätter!L28)/2</f>
        <v>5.9590381443343627</v>
      </c>
      <c r="M28" s="12">
        <f>(Småhus!M28+Bostadsrätter!M28)/2</f>
        <v>48.170198590407452</v>
      </c>
      <c r="N28" s="12">
        <f>(Småhus!N28+Bostadsrätter!N28)/2</f>
        <v>42.355651591437677</v>
      </c>
      <c r="O28" s="12">
        <f>(Småhus!O28+Bostadsrätter!O28)/2</f>
        <v>3.5151116738205128</v>
      </c>
      <c r="P28" s="12">
        <f>(Småhus!P28+Bostadsrätter!P28)/2</f>
        <v>0</v>
      </c>
      <c r="Q28" s="13">
        <f>(Småhus!Q28+Bostadsrätter!Q28)/2</f>
        <v>50.614125060921296</v>
      </c>
      <c r="R28" s="12"/>
      <c r="S28" s="12">
        <f>(Småhus!S28+Bostadsrätter!S28)/2</f>
        <v>44.337075924390788</v>
      </c>
      <c r="T28" s="12">
        <f>(Småhus!T28+Bostadsrätter!T28)/2</f>
        <v>48.749105777892026</v>
      </c>
      <c r="U28" s="12">
        <f>(Småhus!U28+Bostadsrätter!U28)/2</f>
        <v>6.9138182977171816</v>
      </c>
      <c r="V28" s="13">
        <f>(Småhus!V28+Bostadsrätter!V28)/2</f>
        <v>37.42325762667361</v>
      </c>
      <c r="W28" s="12"/>
      <c r="X28" s="12">
        <f>(Småhus!X28+Bostadsrätter!X28)/2</f>
        <v>56.704206652907857</v>
      </c>
      <c r="Y28" s="12">
        <f>(Småhus!Y28+Bostadsrätter!Y28)/2</f>
        <v>35.944036048665744</v>
      </c>
      <c r="Z28" s="12">
        <f>(Småhus!Z28+Bostadsrätter!Z28)/2</f>
        <v>7.3517572984264064</v>
      </c>
      <c r="AA28" s="13">
        <f>(Småhus!AA28+Bostadsrätter!AA28)/2</f>
        <v>49.35244935448145</v>
      </c>
    </row>
    <row r="29" spans="1:27" ht="15.75" customHeight="1">
      <c r="A29" s="16" t="s">
        <v>48</v>
      </c>
      <c r="B29" s="18">
        <v>74</v>
      </c>
      <c r="C29" s="12">
        <f>(Småhus!C29+Bostadsrätter!C29)/2</f>
        <v>21.831075753828962</v>
      </c>
      <c r="D29" s="12">
        <f>(Småhus!D29+Bostadsrätter!D29)/2</f>
        <v>5.0543423654322792</v>
      </c>
      <c r="E29" s="13">
        <f>(Småhus!E29+Bostadsrätter!E29)/2</f>
        <v>68.060239515306478</v>
      </c>
      <c r="F29" s="12"/>
      <c r="G29" s="12">
        <f>(Småhus!G29+Bostadsrätter!G29)/2</f>
        <v>66.146422191731531</v>
      </c>
      <c r="H29" s="12">
        <f>(Småhus!H29+Bostadsrätter!H29)/2</f>
        <v>28.088152572593138</v>
      </c>
      <c r="I29" s="12">
        <f>(Småhus!I29+Bostadsrätter!I29)/2</f>
        <v>5.7654252356753357</v>
      </c>
      <c r="J29" s="13">
        <f>(Småhus!J29+Bostadsrätter!J29)/2</f>
        <v>60.380996956056194</v>
      </c>
      <c r="K29" s="12"/>
      <c r="L29" s="12">
        <f>(Småhus!L29+Bostadsrätter!L29)/2</f>
        <v>2.9658815165204788</v>
      </c>
      <c r="M29" s="12">
        <f>(Småhus!M29+Bostadsrätter!M29)/2</f>
        <v>42.447127333065552</v>
      </c>
      <c r="N29" s="12">
        <f>(Småhus!N29+Bostadsrätter!N29)/2</f>
        <v>47.894547466463806</v>
      </c>
      <c r="O29" s="12">
        <f>(Småhus!O29+Bostadsrätter!O29)/2</f>
        <v>6.692443683950172</v>
      </c>
      <c r="P29" s="12">
        <f>(Småhus!P29+Bostadsrätter!P29)/2</f>
        <v>0</v>
      </c>
      <c r="Q29" s="13">
        <f>(Småhus!Q29+Bostadsrätter!Q29)/2</f>
        <v>38.720565165635861</v>
      </c>
      <c r="R29" s="12"/>
      <c r="S29" s="12">
        <f>(Småhus!S29+Bostadsrätter!S29)/2</f>
        <v>40.969888879013773</v>
      </c>
      <c r="T29" s="12">
        <f>(Småhus!T29+Bostadsrätter!T29)/2</f>
        <v>50.778840577506273</v>
      </c>
      <c r="U29" s="12">
        <f>(Småhus!U29+Bostadsrätter!U29)/2</f>
        <v>8.2512705434799472</v>
      </c>
      <c r="V29" s="13">
        <f>(Småhus!V29+Bostadsrätter!V29)/2</f>
        <v>32.718618335533826</v>
      </c>
      <c r="W29" s="12"/>
      <c r="X29" s="12">
        <f>(Småhus!X29+Bostadsrätter!X29)/2</f>
        <v>45.679117592971089</v>
      </c>
      <c r="Y29" s="12">
        <f>(Småhus!Y29+Bostadsrätter!Y29)/2</f>
        <v>39.81646974740076</v>
      </c>
      <c r="Z29" s="12">
        <f>(Småhus!Z29+Bostadsrätter!Z29)/2</f>
        <v>14.504412659628155</v>
      </c>
      <c r="AA29" s="13">
        <f>(Småhus!AA29+Bostadsrätter!AA29)/2</f>
        <v>31.17470493334293</v>
      </c>
    </row>
    <row r="30" spans="1:27" ht="15.75" customHeight="1">
      <c r="A30" s="34" t="s">
        <v>49</v>
      </c>
      <c r="B30" s="27">
        <v>51</v>
      </c>
      <c r="C30" s="12">
        <f>(Småhus!C30+Bostadsrätter!C30)/2</f>
        <v>31</v>
      </c>
      <c r="D30" s="12">
        <f>(Småhus!D30+Bostadsrätter!D30)/2</f>
        <v>18.5</v>
      </c>
      <c r="E30" s="13">
        <f>(Småhus!E30+Bostadsrätter!E30)/2</f>
        <v>32</v>
      </c>
      <c r="F30" s="12"/>
      <c r="G30" s="12">
        <f>(Småhus!G30+Bostadsrätter!G30)/2</f>
        <v>29.5</v>
      </c>
      <c r="H30" s="12">
        <f>(Småhus!H30+Bostadsrätter!H30)/2</f>
        <v>61.5</v>
      </c>
      <c r="I30" s="12">
        <f>(Småhus!I30+Bostadsrätter!I30)/2</f>
        <v>9.5</v>
      </c>
      <c r="J30" s="13">
        <f>(Småhus!J30+Bostadsrätter!J30)/2</f>
        <v>20</v>
      </c>
      <c r="K30" s="12"/>
      <c r="L30" s="12">
        <f>(Småhus!L30+Bostadsrätter!L30)/2</f>
        <v>0</v>
      </c>
      <c r="M30" s="12">
        <f>(Småhus!M30+Bostadsrätter!M30)/2</f>
        <v>24.5</v>
      </c>
      <c r="N30" s="12">
        <f>(Småhus!N30+Bostadsrätter!N30)/2</f>
        <v>60</v>
      </c>
      <c r="O30" s="12">
        <f>(Småhus!O30+Bostadsrätter!O30)/2</f>
        <v>15</v>
      </c>
      <c r="P30" s="12">
        <f>(Småhus!P30+Bostadsrätter!P30)/2</f>
        <v>0.5</v>
      </c>
      <c r="Q30" s="13">
        <f>(Småhus!Q30+Bostadsrätter!Q30)/2</f>
        <v>9</v>
      </c>
      <c r="R30" s="12"/>
      <c r="S30" s="12">
        <f>(Småhus!S30+Bostadsrätter!S30)/2</f>
        <v>21</v>
      </c>
      <c r="T30" s="12">
        <f>(Småhus!T30+Bostadsrätter!T30)/2</f>
        <v>57</v>
      </c>
      <c r="U30" s="12">
        <f>(Småhus!U30+Bostadsrätter!U30)/2</f>
        <v>22</v>
      </c>
      <c r="V30" s="15">
        <f>(Småhus!V30+Bostadsrätter!V30)/2</f>
        <v>-1</v>
      </c>
      <c r="W30" s="12"/>
      <c r="X30" s="12">
        <f>(Småhus!X30+Bostadsrätter!X30)/2</f>
        <v>23</v>
      </c>
      <c r="Y30" s="12">
        <f>(Småhus!Y30+Bostadsrätter!Y30)/2</f>
        <v>47</v>
      </c>
      <c r="Z30" s="12">
        <f>(Småhus!Z30+Bostadsrätter!Z30)/2</f>
        <v>30</v>
      </c>
      <c r="AA30" s="15">
        <f>(Småhus!AA30+Bostadsrätter!AA30)/2</f>
        <v>-7</v>
      </c>
    </row>
    <row r="31" spans="1:27" ht="15.75" customHeight="1">
      <c r="A31" s="30" t="s">
        <v>50</v>
      </c>
      <c r="B31" s="12">
        <f>(Bostadsrätter!B31+Småhus!B31)/2</f>
        <v>50.5</v>
      </c>
      <c r="C31" s="12">
        <f>(Bostadsrätter!C31+Småhus!C31)/2</f>
        <v>40</v>
      </c>
      <c r="D31" s="12">
        <f>(Bostadsrätter!D31+Småhus!D31)/2</f>
        <v>9.5</v>
      </c>
      <c r="E31" s="13">
        <f>(Bostadsrätter!E31+Småhus!E31)/2</f>
        <v>41</v>
      </c>
      <c r="F31" s="12"/>
      <c r="G31" s="12">
        <f>(Bostadsrätter!G31+Småhus!G31)/2</f>
        <v>42</v>
      </c>
      <c r="H31" s="12">
        <f>(Bostadsrätter!H31+Småhus!H31)/2</f>
        <v>48</v>
      </c>
      <c r="I31" s="12">
        <f>(Bostadsrätter!I31+Småhus!I31)/2</f>
        <v>10</v>
      </c>
      <c r="J31" s="13">
        <f>(Bostadsrätter!J31+Småhus!J31)/2</f>
        <v>32</v>
      </c>
      <c r="K31" s="12"/>
      <c r="L31" s="12">
        <f>(Bostadsrätter!L31+Småhus!L31)/2</f>
        <v>1.5</v>
      </c>
      <c r="M31" s="12">
        <f>(Bostadsrätter!M31+Småhus!M31)/2</f>
        <v>30</v>
      </c>
      <c r="N31" s="12">
        <f>(Bostadsrätter!N31+Småhus!N31)/2</f>
        <v>53.5</v>
      </c>
      <c r="O31" s="12">
        <f>(Bostadsrätter!O31+Småhus!O31)/2</f>
        <v>15</v>
      </c>
      <c r="P31" s="12">
        <f>(Bostadsrätter!P31+Småhus!P31)/2</f>
        <v>0.5</v>
      </c>
      <c r="Q31" s="13">
        <f>(Bostadsrätter!Q31+Småhus!Q31)/2</f>
        <v>16</v>
      </c>
      <c r="R31" s="12"/>
      <c r="S31" s="12">
        <f>(Bostadsrätter!S31+Småhus!S31)/2</f>
        <v>25.5</v>
      </c>
      <c r="T31" s="12">
        <f>(Bostadsrätter!T31+Småhus!T31)/2</f>
        <v>51</v>
      </c>
      <c r="U31" s="12">
        <f>(Bostadsrätter!U31+Småhus!U31)/2</f>
        <v>23.5</v>
      </c>
      <c r="V31" s="13">
        <f>(Bostadsrätter!V31+Småhus!V31)/2</f>
        <v>2</v>
      </c>
      <c r="W31" s="12"/>
      <c r="X31" s="12">
        <f>(Bostadsrätter!X31+Småhus!X31)/2</f>
        <v>29</v>
      </c>
      <c r="Y31" s="12">
        <f>(Bostadsrätter!Y31+Småhus!Y31)/2</f>
        <v>52</v>
      </c>
      <c r="Z31" s="12">
        <f>(Bostadsrätter!Z31+Småhus!Z31)/2</f>
        <v>19</v>
      </c>
      <c r="AA31" s="17">
        <f>(Bostadsrätter!AA31+Småhus!AA31)/2</f>
        <v>10</v>
      </c>
    </row>
    <row r="32" spans="1:27" ht="15.75" customHeight="1">
      <c r="A32" s="11" t="s">
        <v>52</v>
      </c>
      <c r="B32" s="12">
        <f>(Småhus!B32+Bostadsrätter!B32)/2</f>
        <v>38.5</v>
      </c>
      <c r="C32" s="12">
        <f>(Småhus!C32+Bostadsrätter!C32)/2</f>
        <v>37</v>
      </c>
      <c r="D32" s="12">
        <f>(Småhus!D32+Bostadsrätter!D32)/2</f>
        <v>23.5</v>
      </c>
      <c r="E32" s="13">
        <f>(Småhus!E32+Bostadsrätter!E32)/2</f>
        <v>15</v>
      </c>
      <c r="F32" s="12"/>
      <c r="G32" s="12">
        <f>(Småhus!G32+Bostadsrätter!G32)/2</f>
        <v>59</v>
      </c>
      <c r="H32" s="12">
        <f>(Småhus!H32+Bostadsrätter!H32)/2</f>
        <v>32</v>
      </c>
      <c r="I32" s="12">
        <f>(Småhus!I32+Bostadsrätter!I32)/2</f>
        <v>9</v>
      </c>
      <c r="J32" s="13">
        <f>(Småhus!J32+Bostadsrätter!J32)/2</f>
        <v>50</v>
      </c>
      <c r="K32" s="12"/>
      <c r="L32" s="12">
        <f>(Småhus!L32+Bostadsrätter!L32)/2</f>
        <v>2.5</v>
      </c>
      <c r="M32" s="12">
        <f>(Småhus!M32+Bostadsrätter!M32)/2</f>
        <v>40</v>
      </c>
      <c r="N32" s="12">
        <f>(Småhus!N32+Bostadsrätter!N32)/2</f>
        <v>51.5</v>
      </c>
      <c r="O32" s="12">
        <f>(Småhus!O32+Bostadsrätter!O32)/2</f>
        <v>4.5</v>
      </c>
      <c r="P32" s="12">
        <f>(Småhus!P32+Bostadsrätter!P32)/2</f>
        <v>1</v>
      </c>
      <c r="Q32" s="13">
        <f>(Småhus!Q32+Bostadsrätter!Q32)/2</f>
        <v>37</v>
      </c>
      <c r="R32" s="12"/>
      <c r="S32" s="12">
        <f>(Småhus!S32+Bostadsrätter!S32)/2</f>
        <v>33.5</v>
      </c>
      <c r="T32" s="12">
        <f>(Småhus!T32+Bostadsrätter!T32)/2</f>
        <v>57.5</v>
      </c>
      <c r="U32" s="12">
        <f>(Småhus!U32+Bostadsrätter!U32)/2</f>
        <v>9</v>
      </c>
      <c r="V32" s="13">
        <f>(Småhus!V32+Bostadsrätter!V32)/2</f>
        <v>24.5</v>
      </c>
      <c r="W32" s="12"/>
      <c r="X32" s="12">
        <f>(Småhus!X32+Bostadsrätter!X32)/2</f>
        <v>41</v>
      </c>
      <c r="Y32" s="12">
        <f>(Småhus!Y32+Bostadsrätter!Y32)/2</f>
        <v>47</v>
      </c>
      <c r="Z32" s="12">
        <f>(Småhus!Z32+Bostadsrätter!Z32)/2</f>
        <v>12</v>
      </c>
      <c r="AA32" s="13">
        <f>(Småhus!AA32+Bostadsrätter!AA32)/2</f>
        <v>29</v>
      </c>
    </row>
    <row r="33" spans="1:27" ht="15.75" customHeight="1">
      <c r="A33" s="11" t="s">
        <v>54</v>
      </c>
      <c r="B33" s="12">
        <f>(Småhus!B33+Bostadsrätter!B33)/2</f>
        <v>83.976474824332456</v>
      </c>
      <c r="C33" s="12">
        <f>(Småhus!C33+Bostadsrätter!C33)/2</f>
        <v>13.316453323189691</v>
      </c>
      <c r="D33" s="12">
        <f>(Småhus!D33+Bostadsrätter!D33)/2</f>
        <v>2.7070718524778328</v>
      </c>
      <c r="E33" s="13">
        <f>(Småhus!E33+Bostadsrätter!E33)/2</f>
        <v>81.269402971854632</v>
      </c>
      <c r="F33" s="12"/>
      <c r="G33" s="12">
        <f>(Småhus!G33+Bostadsrätter!G33)/2</f>
        <v>75.241306530363062</v>
      </c>
      <c r="H33" s="12">
        <f>(Småhus!H33+Bostadsrätter!H33)/2</f>
        <v>23.581049852895077</v>
      </c>
      <c r="I33" s="12">
        <f>(Småhus!I33+Bostadsrätter!I33)/2</f>
        <v>1.1776436167418622</v>
      </c>
      <c r="J33" s="13">
        <f>(Småhus!J33+Bostadsrätter!J33)/2</f>
        <v>74.063662913621201</v>
      </c>
      <c r="K33" s="12"/>
      <c r="L33" s="12">
        <f>(Småhus!L33+Bostadsrätter!L33)/2</f>
        <v>3.0913048413231912</v>
      </c>
      <c r="M33" s="12">
        <f>(Småhus!M33+Bostadsrätter!M33)/2</f>
        <v>58.552267496986005</v>
      </c>
      <c r="N33" s="12">
        <f>(Småhus!N33+Bostadsrätter!N33)/2</f>
        <v>33.968109760909456</v>
      </c>
      <c r="O33" s="12">
        <f>(Småhus!O33+Bostadsrätter!O33)/2</f>
        <v>4.3108027011816636</v>
      </c>
      <c r="P33" s="12">
        <f>(Småhus!P33+Bostadsrätter!P33)/2</f>
        <v>7.7515199599671583E-2</v>
      </c>
      <c r="Q33" s="13">
        <f>(Småhus!Q33+Bostadsrätter!Q33)/2</f>
        <v>57.255254437527867</v>
      </c>
      <c r="R33" s="12"/>
      <c r="S33" s="12">
        <f>(Småhus!S33+Bostadsrätter!S33)/2</f>
        <v>51.173724178488925</v>
      </c>
      <c r="T33" s="12">
        <f>(Småhus!T33+Bostadsrätter!T33)/2</f>
        <v>41.627380412320313</v>
      </c>
      <c r="U33" s="12">
        <f>(Småhus!U33+Bostadsrätter!U33)/2</f>
        <v>7.1988954091907624</v>
      </c>
      <c r="V33" s="13">
        <f>(Småhus!V33+Bostadsrätter!V33)/2</f>
        <v>43.974828769298156</v>
      </c>
      <c r="W33" s="12"/>
      <c r="X33" s="12">
        <f>(Småhus!X33+Bostadsrätter!X33)/2</f>
        <v>61.789021752438337</v>
      </c>
      <c r="Y33" s="12">
        <f>(Småhus!Y33+Bostadsrätter!Y33)/2</f>
        <v>31.059769736615578</v>
      </c>
      <c r="Z33" s="12">
        <f>(Småhus!Z33+Bostadsrätter!Z33)/2</f>
        <v>7.1512085109460815</v>
      </c>
      <c r="AA33" s="13">
        <f>(Småhus!AA33+Bostadsrätter!AA33)/2</f>
        <v>54.637813241492253</v>
      </c>
    </row>
    <row r="34" spans="1:27" ht="15.75" customHeight="1">
      <c r="A34" s="24"/>
      <c r="B34" s="24"/>
      <c r="C34" s="25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</row>
    <row r="35" spans="1:27" ht="15.75" customHeight="1">
      <c r="A35" s="24"/>
      <c r="B35" s="24"/>
      <c r="C35" s="25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</row>
    <row r="36" spans="1:27" ht="15.75" customHeight="1">
      <c r="A36" s="24"/>
      <c r="B36" s="24"/>
      <c r="C36" s="25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</row>
    <row r="37" spans="1:27" ht="15.75" customHeight="1">
      <c r="A37" s="24"/>
      <c r="B37" s="24"/>
      <c r="C37" s="25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</row>
    <row r="38" spans="1:27" ht="15.75" customHeight="1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</row>
    <row r="39" spans="1:27" ht="15.75" customHeight="1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</row>
    <row r="40" spans="1:27" ht="15.75" customHeight="1"/>
    <row r="41" spans="1:27" ht="15.75" customHeight="1"/>
    <row r="42" spans="1:27" ht="15.75" customHeight="1"/>
    <row r="43" spans="1:27" ht="15.75" customHeight="1"/>
    <row r="44" spans="1:27" ht="15.75" customHeight="1"/>
    <row r="45" spans="1:27" ht="15.75" customHeight="1"/>
    <row r="46" spans="1:27" ht="15.75" customHeight="1"/>
    <row r="47" spans="1:27" ht="15.75" customHeight="1"/>
    <row r="48" spans="1:2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0">
    <mergeCell ref="X1:AA1"/>
    <mergeCell ref="B2:E2"/>
    <mergeCell ref="G2:J2"/>
    <mergeCell ref="L2:Q2"/>
    <mergeCell ref="X2:AA2"/>
    <mergeCell ref="S1:V1"/>
    <mergeCell ref="S2:V2"/>
    <mergeCell ref="B1:E1"/>
    <mergeCell ref="G1:J1"/>
    <mergeCell ref="L1:Q1"/>
  </mergeCells>
  <phoneticPr fontId="15" type="noConversion"/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8E846-AA84-DB48-AA59-E2DBBE75A056}">
  <dimension ref="B3:B19"/>
  <sheetViews>
    <sheetView zoomScale="90" zoomScaleNormal="90" workbookViewId="0"/>
  </sheetViews>
  <sheetFormatPr baseColWidth="10" defaultColWidth="10.6640625" defaultRowHeight="16"/>
  <sheetData>
    <row r="3" spans="2:2">
      <c r="B3" s="41" t="s">
        <v>56</v>
      </c>
    </row>
    <row r="19" spans="2:2">
      <c r="B19" s="42" t="s">
        <v>53</v>
      </c>
    </row>
  </sheetData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651d07b-e5fa-4c79-b88d-b01a918b12bf}" enabled="1" method="Privileged" siteId="{27bf1aab-fe93-4031-9a12-ff0c565997f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Bostadsrätter</vt:lpstr>
      <vt:lpstr>Småhus</vt:lpstr>
      <vt:lpstr>Totalt genomsnitt</vt:lpstr>
      <vt:lpstr>Diagram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Boije</cp:lastModifiedBy>
  <dcterms:created xsi:type="dcterms:W3CDTF">2025-12-08T07:41:18Z</dcterms:created>
  <dcterms:modified xsi:type="dcterms:W3CDTF">2026-03-24T12:54:15Z</dcterms:modified>
</cp:coreProperties>
</file>