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5 Rådgivning\03 Tekniker\01 Arbetsmaterial\01 Carl Erik\"/>
    </mc:Choice>
  </mc:AlternateContent>
  <xr:revisionPtr revIDLastSave="0" documentId="13_ncr:1_{137E46F5-BFE9-4DDF-AAC0-69A8C61D25CB}" xr6:coauthVersionLast="47" xr6:coauthVersionMax="47" xr10:uidLastSave="{00000000-0000-0000-0000-000000000000}"/>
  <bookViews>
    <workbookView xWindow="-120" yWindow="-120" windowWidth="29040" windowHeight="17520" xr2:uid="{F8440414-275E-4142-97C3-00E7FE420ABF}"/>
  </bookViews>
  <sheets>
    <sheet name="CPEV" sheetId="3" r:id="rId1"/>
  </sheets>
  <definedNames>
    <definedName name="_xlnm._FilterDatabase" localSheetId="0" hidden="1">CPEV!$C$7:$N$7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3" l="1"/>
  <c r="G30" i="3"/>
  <c r="M15" i="3"/>
  <c r="L15" i="3"/>
  <c r="N15" i="3" s="1"/>
  <c r="K15" i="3"/>
  <c r="J15" i="3"/>
  <c r="G15" i="3"/>
  <c r="M14" i="3"/>
  <c r="L14" i="3"/>
  <c r="N14" i="3" s="1"/>
  <c r="K14" i="3"/>
  <c r="J14" i="3"/>
  <c r="G14" i="3"/>
  <c r="M23" i="3"/>
  <c r="L23" i="3"/>
  <c r="N23" i="3" s="1"/>
  <c r="K23" i="3"/>
  <c r="J23" i="3"/>
  <c r="G23" i="3"/>
  <c r="M28" i="3"/>
  <c r="L28" i="3"/>
  <c r="N28" i="3" s="1"/>
  <c r="K28" i="3"/>
  <c r="J28" i="3"/>
  <c r="G28" i="3"/>
  <c r="M17" i="3"/>
  <c r="L17" i="3"/>
  <c r="N17" i="3" s="1"/>
  <c r="K17" i="3"/>
  <c r="J17" i="3"/>
  <c r="G17" i="3"/>
  <c r="M12" i="3"/>
  <c r="L12" i="3"/>
  <c r="K12" i="3"/>
  <c r="J12" i="3"/>
  <c r="G12" i="3"/>
  <c r="M22" i="3"/>
  <c r="L22" i="3"/>
  <c r="K22" i="3"/>
  <c r="J22" i="3"/>
  <c r="G22" i="3"/>
  <c r="M24" i="3"/>
  <c r="L24" i="3"/>
  <c r="N24" i="3" s="1"/>
  <c r="K24" i="3"/>
  <c r="J24" i="3"/>
  <c r="G24" i="3"/>
  <c r="M26" i="3"/>
  <c r="L26" i="3"/>
  <c r="K26" i="3"/>
  <c r="J26" i="3"/>
  <c r="G26" i="3"/>
  <c r="M25" i="3"/>
  <c r="L25" i="3"/>
  <c r="N25" i="3" s="1"/>
  <c r="K25" i="3"/>
  <c r="J25" i="3"/>
  <c r="G25" i="3"/>
  <c r="M13" i="3"/>
  <c r="L13" i="3"/>
  <c r="N13" i="3" s="1"/>
  <c r="K13" i="3"/>
  <c r="J13" i="3"/>
  <c r="G13" i="3"/>
  <c r="M18" i="3"/>
  <c r="L18" i="3"/>
  <c r="K18" i="3"/>
  <c r="J18" i="3"/>
  <c r="G18" i="3"/>
  <c r="M19" i="3"/>
  <c r="L19" i="3"/>
  <c r="N19" i="3" s="1"/>
  <c r="K19" i="3"/>
  <c r="J19" i="3"/>
  <c r="G19" i="3"/>
  <c r="M27" i="3"/>
  <c r="L27" i="3"/>
  <c r="K27" i="3"/>
  <c r="J27" i="3"/>
  <c r="G27" i="3"/>
  <c r="M20" i="3"/>
  <c r="L20" i="3"/>
  <c r="K20" i="3"/>
  <c r="J20" i="3"/>
  <c r="G20" i="3"/>
  <c r="M10" i="3"/>
  <c r="L10" i="3"/>
  <c r="N10" i="3" s="1"/>
  <c r="K10" i="3"/>
  <c r="J10" i="3"/>
  <c r="G10" i="3"/>
  <c r="M9" i="3"/>
  <c r="L9" i="3"/>
  <c r="N9" i="3" s="1"/>
  <c r="K9" i="3"/>
  <c r="J9" i="3"/>
  <c r="G9" i="3"/>
  <c r="M21" i="3"/>
  <c r="L21" i="3"/>
  <c r="K21" i="3"/>
  <c r="J21" i="3"/>
  <c r="G21" i="3"/>
  <c r="M8" i="3"/>
  <c r="L8" i="3"/>
  <c r="N8" i="3" s="1"/>
  <c r="K8" i="3"/>
  <c r="J8" i="3"/>
  <c r="G8" i="3"/>
  <c r="M16" i="3"/>
  <c r="L16" i="3"/>
  <c r="N16" i="3" s="1"/>
  <c r="K16" i="3"/>
  <c r="J16" i="3"/>
  <c r="G16" i="3"/>
  <c r="M11" i="3"/>
  <c r="L11" i="3"/>
  <c r="K11" i="3"/>
  <c r="J11" i="3"/>
  <c r="G11" i="3"/>
  <c r="L30" i="3"/>
  <c r="J30" i="3"/>
  <c r="N11" i="3" l="1"/>
  <c r="N22" i="3"/>
  <c r="N21" i="3"/>
  <c r="N20" i="3"/>
  <c r="N18" i="3"/>
  <c r="N26" i="3"/>
  <c r="N27" i="3"/>
  <c r="N12" i="3"/>
  <c r="N30" i="3" l="1"/>
</calcChain>
</file>

<file path=xl/sharedStrings.xml><?xml version="1.0" encoding="utf-8"?>
<sst xmlns="http://schemas.openxmlformats.org/spreadsheetml/2006/main" count="35" uniqueCount="34">
  <si>
    <t xml:space="preserve">Blekinge län          </t>
  </si>
  <si>
    <t xml:space="preserve">Dalarnas län          </t>
  </si>
  <si>
    <t xml:space="preserve">Gotlands län          </t>
  </si>
  <si>
    <t xml:space="preserve">Gävleborgs län        </t>
  </si>
  <si>
    <t xml:space="preserve">Hallands län          </t>
  </si>
  <si>
    <t xml:space="preserve">Jämtlands län         </t>
  </si>
  <si>
    <t xml:space="preserve">Jönköpings län        </t>
  </si>
  <si>
    <t xml:space="preserve">Kalmar län            </t>
  </si>
  <si>
    <t xml:space="preserve">Kronobergs län        </t>
  </si>
  <si>
    <t xml:space="preserve">Norrbottens län       </t>
  </si>
  <si>
    <t xml:space="preserve">Skåne län             </t>
  </si>
  <si>
    <t xml:space="preserve">Stockholms län        </t>
  </si>
  <si>
    <t xml:space="preserve">Södermanlands län     </t>
  </si>
  <si>
    <t xml:space="preserve">Uppsala län           </t>
  </si>
  <si>
    <t xml:space="preserve">Värmlands län         </t>
  </si>
  <si>
    <t xml:space="preserve">Västerbottens län     </t>
  </si>
  <si>
    <t xml:space="preserve">Västernorrlands län   </t>
  </si>
  <si>
    <t xml:space="preserve">Västmanlands län      </t>
  </si>
  <si>
    <t xml:space="preserve">Västra Götalands län  </t>
  </si>
  <si>
    <t xml:space="preserve">Örebro län            </t>
  </si>
  <si>
    <t xml:space="preserve">Östergötlands län     </t>
  </si>
  <si>
    <t>Län</t>
  </si>
  <si>
    <t>Riks, snitt</t>
  </si>
  <si>
    <t>Ökning</t>
  </si>
  <si>
    <t>Skillnad</t>
  </si>
  <si>
    <t>CPEV</t>
  </si>
  <si>
    <t>Laddbara bilar / län 2023 VS 2024, skapad januari 2025</t>
  </si>
  <si>
    <t>Publika laddstolpar *</t>
  </si>
  <si>
    <t>* Senast tillgänglig länsvis data från nobil.no januari 2025</t>
  </si>
  <si>
    <t>** Senast tillgänglig länsvis data från PowerCircle januari 2025</t>
  </si>
  <si>
    <t>kWh</t>
  </si>
  <si>
    <t xml:space="preserve">Brist, </t>
  </si>
  <si>
    <t>laddstolpar antal</t>
  </si>
  <si>
    <t xml:space="preserve">Laddbara bilar 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</si>
</sst>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Border="1"/>
    <xf numFmtId="0" fontId="3" fillId="0" borderId="0" xfId="0" applyFont="1"/>
    <xf numFmtId="0" fontId="3" fillId="0" borderId="2" xfId="0" applyFont="1" applyBorder="1"/>
    <xf numFmtId="0" fontId="3" fillId="0" borderId="7" xfId="0" applyFont="1" applyBorder="1"/>
    <xf numFmtId="2" fontId="3" fillId="0" borderId="0" xfId="2" applyNumberFormat="1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1" fontId="0" fillId="0" borderId="0" xfId="1" applyNumberFormat="1" applyFont="1" applyBorder="1"/>
    <xf numFmtId="2" fontId="0" fillId="0" borderId="0" xfId="0" applyNumberFormat="1" applyBorder="1"/>
    <xf numFmtId="2" fontId="0" fillId="0" borderId="0" xfId="1" applyNumberFormat="1" applyFont="1" applyBorder="1"/>
  </cellXfs>
  <cellStyles count="3">
    <cellStyle name="Normal" xfId="0" builtinId="0"/>
    <cellStyle name="Procent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8043-0049-43B0-82FB-D9DC41EFD10E}">
  <dimension ref="B2:O39"/>
  <sheetViews>
    <sheetView tabSelected="1" topLeftCell="A3" workbookViewId="0">
      <selection activeCell="J40" sqref="J40"/>
    </sheetView>
  </sheetViews>
  <sheetFormatPr defaultColWidth="11.42578125" defaultRowHeight="15" x14ac:dyDescent="0.25"/>
  <cols>
    <col min="6" max="6" width="11.42578125" style="11"/>
    <col min="9" max="9" width="11.42578125" style="11"/>
    <col min="12" max="12" width="12.5703125" bestFit="1" customWidth="1"/>
    <col min="13" max="13" width="11.42578125" style="11"/>
  </cols>
  <sheetData>
    <row r="2" spans="2:15" ht="21" x14ac:dyDescent="0.35">
      <c r="C2" s="1" t="s">
        <v>26</v>
      </c>
    </row>
    <row r="4" spans="2:15" ht="15.75" thickBot="1" x14ac:dyDescent="0.3"/>
    <row r="5" spans="2:15" x14ac:dyDescent="0.25">
      <c r="B5" s="2"/>
      <c r="C5" s="3"/>
      <c r="D5" s="3"/>
      <c r="E5" s="3" t="s">
        <v>27</v>
      </c>
      <c r="F5" s="12"/>
      <c r="G5" s="3"/>
      <c r="H5" s="3" t="s">
        <v>33</v>
      </c>
      <c r="I5" s="12"/>
      <c r="J5" s="3"/>
      <c r="K5" s="3" t="s">
        <v>31</v>
      </c>
      <c r="L5" s="3" t="s">
        <v>25</v>
      </c>
      <c r="M5" s="12"/>
      <c r="N5" s="3"/>
      <c r="O5" s="4"/>
    </row>
    <row r="6" spans="2:15" x14ac:dyDescent="0.25">
      <c r="B6" s="5"/>
      <c r="C6" s="15"/>
      <c r="D6" s="15"/>
      <c r="E6" s="15" t="s">
        <v>30</v>
      </c>
      <c r="F6" s="16"/>
      <c r="G6" s="15"/>
      <c r="H6" s="15"/>
      <c r="I6" s="16"/>
      <c r="J6" s="15"/>
      <c r="K6" s="15" t="s">
        <v>32</v>
      </c>
      <c r="L6" s="15"/>
      <c r="M6" s="16"/>
      <c r="N6" s="15"/>
      <c r="O6" s="6"/>
    </row>
    <row r="7" spans="2:15" x14ac:dyDescent="0.25">
      <c r="B7" s="5"/>
      <c r="C7" s="15" t="s">
        <v>21</v>
      </c>
      <c r="D7" s="15"/>
      <c r="E7" s="17">
        <v>2024</v>
      </c>
      <c r="F7" s="17">
        <v>2023</v>
      </c>
      <c r="G7" s="17" t="s">
        <v>23</v>
      </c>
      <c r="H7" s="17">
        <v>2024</v>
      </c>
      <c r="I7" s="17">
        <v>2023</v>
      </c>
      <c r="J7" s="17" t="s">
        <v>23</v>
      </c>
      <c r="K7" s="17"/>
      <c r="L7" s="17">
        <v>2024</v>
      </c>
      <c r="M7" s="17">
        <v>2023</v>
      </c>
      <c r="N7" s="17" t="s">
        <v>24</v>
      </c>
      <c r="O7" s="6"/>
    </row>
    <row r="8" spans="2:15" x14ac:dyDescent="0.25">
      <c r="B8" s="5"/>
      <c r="C8" s="15" t="s">
        <v>2</v>
      </c>
      <c r="D8" s="15"/>
      <c r="E8" s="15">
        <v>440</v>
      </c>
      <c r="F8" s="15">
        <v>500</v>
      </c>
      <c r="G8" s="10">
        <f>(E8/F8)-1</f>
        <v>-0.12</v>
      </c>
      <c r="H8" s="15">
        <v>2193</v>
      </c>
      <c r="I8" s="15">
        <v>1962</v>
      </c>
      <c r="J8" s="10">
        <f>(H8/I8)-1</f>
        <v>0.11773700305810397</v>
      </c>
      <c r="K8" s="18">
        <f>(H8/10)-E8</f>
        <v>-220.7</v>
      </c>
      <c r="L8" s="19">
        <f>E8/H8</f>
        <v>0.20063839489284085</v>
      </c>
      <c r="M8" s="20">
        <f>F8/I8</f>
        <v>0.254841997961264</v>
      </c>
      <c r="N8" s="10">
        <f>(L8/M8)-1</f>
        <v>-0.21269493844049248</v>
      </c>
      <c r="O8" s="6"/>
    </row>
    <row r="9" spans="2:15" x14ac:dyDescent="0.25">
      <c r="B9" s="5"/>
      <c r="C9" s="15" t="s">
        <v>4</v>
      </c>
      <c r="D9" s="15"/>
      <c r="E9" s="15">
        <v>1518</v>
      </c>
      <c r="F9" s="15">
        <v>1286</v>
      </c>
      <c r="G9" s="10">
        <f>(E9/F9)-1</f>
        <v>0.1804043545878693</v>
      </c>
      <c r="H9" s="15">
        <v>20293</v>
      </c>
      <c r="I9" s="15">
        <v>17894</v>
      </c>
      <c r="J9" s="10">
        <f>(H9/I9)-1</f>
        <v>0.13406728512350519</v>
      </c>
      <c r="K9" s="18">
        <f>(H9/10)-E9</f>
        <v>511.29999999999995</v>
      </c>
      <c r="L9" s="19">
        <f>E9/H9</f>
        <v>7.4804119647168973E-2</v>
      </c>
      <c r="M9" s="20">
        <f>F9/I9</f>
        <v>7.1867665139152784E-2</v>
      </c>
      <c r="N9" s="10">
        <f>(L9/M9)-1</f>
        <v>4.0859188931914314E-2</v>
      </c>
      <c r="O9" s="6"/>
    </row>
    <row r="10" spans="2:15" x14ac:dyDescent="0.25">
      <c r="B10" s="5"/>
      <c r="C10" s="15" t="s">
        <v>5</v>
      </c>
      <c r="D10" s="15"/>
      <c r="E10" s="15">
        <v>867</v>
      </c>
      <c r="F10" s="15">
        <v>727</v>
      </c>
      <c r="G10" s="10">
        <f>(E10/F10)-1</f>
        <v>0.19257221458046758</v>
      </c>
      <c r="H10" s="15">
        <v>4708</v>
      </c>
      <c r="I10" s="15">
        <v>4245</v>
      </c>
      <c r="J10" s="10">
        <f>(H10/I10)-1</f>
        <v>0.10906949352179041</v>
      </c>
      <c r="K10" s="18">
        <f>(H10/10)-E10</f>
        <v>-396.2</v>
      </c>
      <c r="L10" s="19">
        <f>E10/H10</f>
        <v>0.18415463041631266</v>
      </c>
      <c r="M10" s="20">
        <f>F10/I10</f>
        <v>0.17126030624263841</v>
      </c>
      <c r="N10" s="10">
        <f>(L10/M10)-1</f>
        <v>7.5290792458386768E-2</v>
      </c>
      <c r="O10" s="6"/>
    </row>
    <row r="11" spans="2:15" x14ac:dyDescent="0.25">
      <c r="B11" s="5"/>
      <c r="C11" s="15" t="s">
        <v>0</v>
      </c>
      <c r="D11" s="15"/>
      <c r="E11" s="15">
        <v>659</v>
      </c>
      <c r="F11" s="15">
        <v>542</v>
      </c>
      <c r="G11" s="10">
        <f>(E11/F11)-1</f>
        <v>0.21586715867158679</v>
      </c>
      <c r="H11" s="15">
        <v>6265</v>
      </c>
      <c r="I11" s="15">
        <v>5475</v>
      </c>
      <c r="J11" s="10">
        <f>(H11/I11)-1</f>
        <v>0.1442922374429223</v>
      </c>
      <c r="K11" s="18">
        <f>(H11/10)-E11</f>
        <v>-32.5</v>
      </c>
      <c r="L11" s="19">
        <f>E11/H11</f>
        <v>0.10518754988028731</v>
      </c>
      <c r="M11" s="20">
        <f>F11/I11</f>
        <v>9.8995433789954332E-2</v>
      </c>
      <c r="N11" s="10">
        <f>(L11/M11)-1</f>
        <v>6.2549512167108912E-2</v>
      </c>
      <c r="O11" s="6"/>
    </row>
    <row r="12" spans="2:15" x14ac:dyDescent="0.25">
      <c r="B12" s="5"/>
      <c r="C12" s="15" t="s">
        <v>15</v>
      </c>
      <c r="D12" s="15"/>
      <c r="E12" s="15">
        <v>704</v>
      </c>
      <c r="F12" s="15">
        <v>578</v>
      </c>
      <c r="G12" s="10">
        <f>(E12/F12)-1</f>
        <v>0.2179930795847751</v>
      </c>
      <c r="H12" s="15">
        <v>11838</v>
      </c>
      <c r="I12" s="15">
        <v>10418</v>
      </c>
      <c r="J12" s="10">
        <f>(H12/I12)-1</f>
        <v>0.13630255327318097</v>
      </c>
      <c r="K12" s="18">
        <f>(H12/10)-E12</f>
        <v>479.79999999999995</v>
      </c>
      <c r="L12" s="19">
        <f>E12/H12</f>
        <v>5.946950498394999E-2</v>
      </c>
      <c r="M12" s="20">
        <f>F12/I12</f>
        <v>5.5480898444999038E-2</v>
      </c>
      <c r="N12" s="10">
        <f>(L12/M12)-1</f>
        <v>7.1891527548081369E-2</v>
      </c>
      <c r="O12" s="6"/>
    </row>
    <row r="13" spans="2:15" x14ac:dyDescent="0.25">
      <c r="B13" s="5"/>
      <c r="C13" s="15" t="s">
        <v>10</v>
      </c>
      <c r="D13" s="15"/>
      <c r="E13" s="15">
        <v>4651</v>
      </c>
      <c r="F13" s="15">
        <v>3803</v>
      </c>
      <c r="G13" s="10">
        <f>(E13/F13)-1</f>
        <v>0.22298185642913482</v>
      </c>
      <c r="H13" s="15">
        <v>83237</v>
      </c>
      <c r="I13" s="15">
        <v>74673</v>
      </c>
      <c r="J13" s="10">
        <f>(H13/I13)-1</f>
        <v>0.11468670068163855</v>
      </c>
      <c r="K13" s="18">
        <f>(H13/10)-E13</f>
        <v>3672.7000000000007</v>
      </c>
      <c r="L13" s="19">
        <f>E13/H13</f>
        <v>5.5876593341903237E-2</v>
      </c>
      <c r="M13" s="20">
        <f>F13/I13</f>
        <v>5.0928715867850492E-2</v>
      </c>
      <c r="N13" s="10">
        <f>(L13/M13)-1</f>
        <v>9.7152998848262007E-2</v>
      </c>
      <c r="O13" s="6"/>
    </row>
    <row r="14" spans="2:15" x14ac:dyDescent="0.25">
      <c r="B14" s="5"/>
      <c r="C14" s="15" t="s">
        <v>19</v>
      </c>
      <c r="D14" s="15"/>
      <c r="E14" s="15">
        <v>808</v>
      </c>
      <c r="F14" s="15">
        <v>648</v>
      </c>
      <c r="G14" s="10">
        <f>(E14/F14)-1</f>
        <v>0.24691358024691357</v>
      </c>
      <c r="H14" s="15">
        <v>12554</v>
      </c>
      <c r="I14" s="15">
        <v>10985</v>
      </c>
      <c r="J14" s="10">
        <f>(H14/I14)-1</f>
        <v>0.14283113336367781</v>
      </c>
      <c r="K14" s="18">
        <f>(H14/10)-E14</f>
        <v>447.40000000000009</v>
      </c>
      <c r="L14" s="19">
        <f>E14/H14</f>
        <v>6.4361956348574154E-2</v>
      </c>
      <c r="M14" s="20">
        <f>F14/I14</f>
        <v>5.898953117888029E-2</v>
      </c>
      <c r="N14" s="10">
        <f>(L14/M14)-1</f>
        <v>9.1074213717726948E-2</v>
      </c>
      <c r="O14" s="6"/>
    </row>
    <row r="15" spans="2:15" x14ac:dyDescent="0.25">
      <c r="B15" s="5"/>
      <c r="C15" s="15" t="s">
        <v>20</v>
      </c>
      <c r="D15" s="15"/>
      <c r="E15" s="15">
        <v>1417</v>
      </c>
      <c r="F15" s="15">
        <v>1126</v>
      </c>
      <c r="G15" s="10">
        <f>(E15/F15)-1</f>
        <v>0.25843694493783298</v>
      </c>
      <c r="H15" s="15">
        <v>22960</v>
      </c>
      <c r="I15" s="15">
        <v>20296</v>
      </c>
      <c r="J15" s="10">
        <f>(H15/I15)-1</f>
        <v>0.13125739061884123</v>
      </c>
      <c r="K15" s="18">
        <f>(H15/10)-E15</f>
        <v>879</v>
      </c>
      <c r="L15" s="19">
        <f>E15/H15</f>
        <v>6.1716027874564462E-2</v>
      </c>
      <c r="M15" s="20">
        <f>F15/I15</f>
        <v>5.547891210090658E-2</v>
      </c>
      <c r="N15" s="10">
        <f>(L15/M15)-1</f>
        <v>0.11242318094330406</v>
      </c>
      <c r="O15" s="6"/>
    </row>
    <row r="16" spans="2:15" x14ac:dyDescent="0.25">
      <c r="B16" s="5"/>
      <c r="C16" s="15" t="s">
        <v>1</v>
      </c>
      <c r="D16" s="15"/>
      <c r="E16" s="15">
        <v>1321</v>
      </c>
      <c r="F16" s="15">
        <v>1002</v>
      </c>
      <c r="G16" s="10">
        <f>(E16/F16)-1</f>
        <v>0.3183632734530939</v>
      </c>
      <c r="H16" s="15">
        <v>11986</v>
      </c>
      <c r="I16" s="15">
        <v>10556</v>
      </c>
      <c r="J16" s="10">
        <f>(H16/I16)-1</f>
        <v>0.1354679802955665</v>
      </c>
      <c r="K16" s="18">
        <f>(H16/10)-E16</f>
        <v>-122.40000000000009</v>
      </c>
      <c r="L16" s="19">
        <f>E16/H16</f>
        <v>0.11021191389954947</v>
      </c>
      <c r="M16" s="20">
        <f>F16/I16</f>
        <v>9.4922319060250102E-2</v>
      </c>
      <c r="N16" s="10">
        <f>(L16/M16)-1</f>
        <v>0.16107481349665087</v>
      </c>
      <c r="O16" s="6"/>
    </row>
    <row r="17" spans="2:15" x14ac:dyDescent="0.25">
      <c r="B17" s="5"/>
      <c r="C17" s="15" t="s">
        <v>16</v>
      </c>
      <c r="D17" s="15"/>
      <c r="E17" s="15">
        <v>779</v>
      </c>
      <c r="F17" s="15">
        <v>576</v>
      </c>
      <c r="G17" s="10">
        <f>(E17/F17)-1</f>
        <v>0.35243055555555558</v>
      </c>
      <c r="H17" s="15">
        <v>9743</v>
      </c>
      <c r="I17" s="15">
        <v>8630</v>
      </c>
      <c r="J17" s="10">
        <f>(H17/I17)-1</f>
        <v>0.12896871378910779</v>
      </c>
      <c r="K17" s="18">
        <f>(H17/10)-E17</f>
        <v>195.29999999999995</v>
      </c>
      <c r="L17" s="19">
        <f>E17/H17</f>
        <v>7.9954839371856712E-2</v>
      </c>
      <c r="M17" s="20">
        <f>F17/I17</f>
        <v>6.6743916570104284E-2</v>
      </c>
      <c r="N17" s="10">
        <f>(L17/M17)-1</f>
        <v>0.19793448572764483</v>
      </c>
      <c r="O17" s="6"/>
    </row>
    <row r="18" spans="2:15" x14ac:dyDescent="0.25">
      <c r="B18" s="5"/>
      <c r="C18" s="15" t="s">
        <v>9</v>
      </c>
      <c r="D18" s="15"/>
      <c r="E18" s="15">
        <v>695</v>
      </c>
      <c r="F18" s="15">
        <v>508</v>
      </c>
      <c r="G18" s="10">
        <f>(E18/F18)-1</f>
        <v>0.36811023622047245</v>
      </c>
      <c r="H18" s="15">
        <v>8940</v>
      </c>
      <c r="I18" s="15">
        <v>7810</v>
      </c>
      <c r="J18" s="10">
        <f>(H18/I18)-1</f>
        <v>0.14468629961587709</v>
      </c>
      <c r="K18" s="18">
        <f>(H18/10)-E18</f>
        <v>199</v>
      </c>
      <c r="L18" s="19">
        <f>E18/H18</f>
        <v>7.7740492170022366E-2</v>
      </c>
      <c r="M18" s="20">
        <f>F18/I18</f>
        <v>6.5044814340588994E-2</v>
      </c>
      <c r="N18" s="10">
        <f>(L18/M18)-1</f>
        <v>0.19518355088164285</v>
      </c>
      <c r="O18" s="6"/>
    </row>
    <row r="19" spans="2:15" x14ac:dyDescent="0.25">
      <c r="B19" s="5"/>
      <c r="C19" s="15" t="s">
        <v>8</v>
      </c>
      <c r="D19" s="15"/>
      <c r="E19" s="15">
        <v>730</v>
      </c>
      <c r="F19" s="15">
        <v>533</v>
      </c>
      <c r="G19" s="10">
        <f>(E19/F19)-1</f>
        <v>0.3696060037523452</v>
      </c>
      <c r="H19" s="15">
        <v>9676</v>
      </c>
      <c r="I19" s="15">
        <v>8543</v>
      </c>
      <c r="J19" s="10">
        <f>(H19/I19)-1</f>
        <v>0.13262320028093177</v>
      </c>
      <c r="K19" s="18">
        <f>(H19/10)-E19</f>
        <v>237.60000000000002</v>
      </c>
      <c r="L19" s="19">
        <f>E19/H19</f>
        <v>7.5444398511781724E-2</v>
      </c>
      <c r="M19" s="20">
        <f>F19/I19</f>
        <v>6.2390261032424205E-2</v>
      </c>
      <c r="N19" s="10">
        <f>(L19/M19)-1</f>
        <v>0.20923357689709432</v>
      </c>
      <c r="O19" s="6"/>
    </row>
    <row r="20" spans="2:15" x14ac:dyDescent="0.25">
      <c r="B20" s="5"/>
      <c r="C20" s="15" t="s">
        <v>6</v>
      </c>
      <c r="D20" s="15"/>
      <c r="E20" s="15">
        <v>1078</v>
      </c>
      <c r="F20" s="15">
        <v>777</v>
      </c>
      <c r="G20" s="10">
        <f>(E20/F20)-1</f>
        <v>0.38738738738738743</v>
      </c>
      <c r="H20" s="15">
        <v>20179</v>
      </c>
      <c r="I20" s="15">
        <v>17288</v>
      </c>
      <c r="J20" s="10">
        <f>(H20/I20)-1</f>
        <v>0.16722582137899122</v>
      </c>
      <c r="K20" s="18">
        <f>(H20/10)-E20</f>
        <v>939.90000000000009</v>
      </c>
      <c r="L20" s="19">
        <f>E20/H20</f>
        <v>5.3421874225680163E-2</v>
      </c>
      <c r="M20" s="20">
        <f>F20/I20</f>
        <v>4.4944470152707083E-2</v>
      </c>
      <c r="N20" s="10">
        <f>(L20/M20)-1</f>
        <v>0.18861951301616298</v>
      </c>
      <c r="O20" s="6"/>
    </row>
    <row r="21" spans="2:15" x14ac:dyDescent="0.25">
      <c r="B21" s="5"/>
      <c r="C21" s="15" t="s">
        <v>3</v>
      </c>
      <c r="D21" s="15"/>
      <c r="E21" s="15">
        <v>1080</v>
      </c>
      <c r="F21" s="15">
        <v>765</v>
      </c>
      <c r="G21" s="10">
        <f>(E21/F21)-1</f>
        <v>0.41176470588235303</v>
      </c>
      <c r="H21" s="15">
        <v>10772</v>
      </c>
      <c r="I21" s="15">
        <v>9376</v>
      </c>
      <c r="J21" s="10">
        <f>(H21/I21)-1</f>
        <v>0.14889078498293506</v>
      </c>
      <c r="K21" s="18">
        <f>(H21/10)-E21</f>
        <v>-2.7999999999999545</v>
      </c>
      <c r="L21" s="19">
        <f>E21/H21</f>
        <v>0.10025993316004456</v>
      </c>
      <c r="M21" s="20">
        <f>F21/I21</f>
        <v>8.1591296928327645E-2</v>
      </c>
      <c r="N21" s="10">
        <f>(L21/M21)-1</f>
        <v>0.22880671020729126</v>
      </c>
      <c r="O21" s="6"/>
    </row>
    <row r="22" spans="2:15" x14ac:dyDescent="0.25">
      <c r="B22" s="5"/>
      <c r="C22" s="15" t="s">
        <v>14</v>
      </c>
      <c r="D22" s="15"/>
      <c r="E22" s="15">
        <v>932</v>
      </c>
      <c r="F22" s="15">
        <v>657</v>
      </c>
      <c r="G22" s="10">
        <f>(E22/F22)-1</f>
        <v>0.41856925418569246</v>
      </c>
      <c r="H22" s="15">
        <v>11385</v>
      </c>
      <c r="I22" s="15">
        <v>9918</v>
      </c>
      <c r="J22" s="10">
        <f>(H22/I22)-1</f>
        <v>0.14791288566243188</v>
      </c>
      <c r="K22" s="18">
        <f>(H22/10)-E22</f>
        <v>206.5</v>
      </c>
      <c r="L22" s="19">
        <f>E22/H22</f>
        <v>8.1862099253403597E-2</v>
      </c>
      <c r="M22" s="20">
        <f>F22/I22</f>
        <v>6.6243194192377494E-2</v>
      </c>
      <c r="N22" s="10">
        <f>(L22/M22)-1</f>
        <v>0.23578127914042146</v>
      </c>
      <c r="O22" s="6"/>
    </row>
    <row r="23" spans="2:15" x14ac:dyDescent="0.25">
      <c r="B23" s="5"/>
      <c r="C23" s="15" t="s">
        <v>18</v>
      </c>
      <c r="D23" s="15"/>
      <c r="E23" s="15">
        <v>10577</v>
      </c>
      <c r="F23" s="15">
        <v>7451</v>
      </c>
      <c r="G23" s="10">
        <f>(E23/F23)-1</f>
        <v>0.41954100120789151</v>
      </c>
      <c r="H23" s="15">
        <v>104085</v>
      </c>
      <c r="I23" s="15">
        <v>92764</v>
      </c>
      <c r="J23" s="10">
        <f>(H23/I23)-1</f>
        <v>0.12204087792678187</v>
      </c>
      <c r="K23" s="18">
        <f>(H23/10)-E23</f>
        <v>-168.5</v>
      </c>
      <c r="L23" s="19">
        <f>E23/H23</f>
        <v>0.10161886919344766</v>
      </c>
      <c r="M23" s="20">
        <f>F23/I23</f>
        <v>8.0322107714199467E-2</v>
      </c>
      <c r="N23" s="10">
        <f>(L23/M23)-1</f>
        <v>0.26514196508669707</v>
      </c>
      <c r="O23" s="6"/>
    </row>
    <row r="24" spans="2:15" x14ac:dyDescent="0.25">
      <c r="B24" s="5"/>
      <c r="C24" s="15" t="s">
        <v>13</v>
      </c>
      <c r="D24" s="15"/>
      <c r="E24" s="15">
        <v>939</v>
      </c>
      <c r="F24" s="15">
        <v>625</v>
      </c>
      <c r="G24" s="10">
        <f>(E24/F24)-1</f>
        <v>0.50239999999999996</v>
      </c>
      <c r="H24" s="15">
        <v>18693</v>
      </c>
      <c r="I24" s="15">
        <v>17075</v>
      </c>
      <c r="J24" s="10">
        <f>(H24/I24)-1</f>
        <v>9.4758418740849226E-2</v>
      </c>
      <c r="K24" s="18">
        <f>(H24/10)-E24</f>
        <v>930.3</v>
      </c>
      <c r="L24" s="19">
        <f>E24/H24</f>
        <v>5.023270743058899E-2</v>
      </c>
      <c r="M24" s="20">
        <f>F24/I24</f>
        <v>3.6603221083455345E-2</v>
      </c>
      <c r="N24" s="10">
        <f>(L24/M24)-1</f>
        <v>0.37235756700369116</v>
      </c>
      <c r="O24" s="6"/>
    </row>
    <row r="25" spans="2:15" x14ac:dyDescent="0.25">
      <c r="B25" s="5"/>
      <c r="C25" s="15" t="s">
        <v>11</v>
      </c>
      <c r="D25" s="15"/>
      <c r="E25" s="15">
        <v>13402</v>
      </c>
      <c r="F25" s="15">
        <v>8857</v>
      </c>
      <c r="G25" s="10">
        <f>(E25/F25)-1</f>
        <v>0.51315343795867685</v>
      </c>
      <c r="H25" s="15">
        <v>270750</v>
      </c>
      <c r="I25" s="15">
        <v>227790</v>
      </c>
      <c r="J25" s="10">
        <f>(H25/I25)-1</f>
        <v>0.18859475833004091</v>
      </c>
      <c r="K25" s="18">
        <f>(H25/10)-E25</f>
        <v>13673</v>
      </c>
      <c r="L25" s="19">
        <f>E25/H25</f>
        <v>4.9499538319482915E-2</v>
      </c>
      <c r="M25" s="20">
        <f>F25/I25</f>
        <v>3.8882303876377367E-2</v>
      </c>
      <c r="N25" s="10">
        <f>(L25/M25)-1</f>
        <v>0.27306083705487327</v>
      </c>
      <c r="O25" s="6"/>
    </row>
    <row r="26" spans="2:15" x14ac:dyDescent="0.25">
      <c r="B26" s="5"/>
      <c r="C26" s="15" t="s">
        <v>12</v>
      </c>
      <c r="D26" s="15"/>
      <c r="E26" s="15">
        <v>757</v>
      </c>
      <c r="F26" s="15">
        <v>472</v>
      </c>
      <c r="G26" s="10">
        <f>(E26/F26)-1</f>
        <v>0.60381355932203395</v>
      </c>
      <c r="H26" s="15">
        <v>13249</v>
      </c>
      <c r="I26" s="15">
        <v>11567</v>
      </c>
      <c r="J26" s="10">
        <f>(H26/I26)-1</f>
        <v>0.14541367683928419</v>
      </c>
      <c r="K26" s="18">
        <f>(H26/10)-E26</f>
        <v>567.90000000000009</v>
      </c>
      <c r="L26" s="19">
        <f>E26/H26</f>
        <v>5.7136387651898254E-2</v>
      </c>
      <c r="M26" s="20">
        <f>F26/I26</f>
        <v>4.0805740468574395E-2</v>
      </c>
      <c r="N26" s="10">
        <f>(L26/M26)-1</f>
        <v>0.40020465247776915</v>
      </c>
      <c r="O26" s="6"/>
    </row>
    <row r="27" spans="2:15" x14ac:dyDescent="0.25">
      <c r="B27" s="5"/>
      <c r="C27" s="15" t="s">
        <v>7</v>
      </c>
      <c r="D27" s="15"/>
      <c r="E27" s="15">
        <v>1077</v>
      </c>
      <c r="F27" s="15">
        <v>630</v>
      </c>
      <c r="G27" s="10">
        <f>(E27/F27)-1</f>
        <v>0.70952380952380945</v>
      </c>
      <c r="H27" s="15">
        <v>9183</v>
      </c>
      <c r="I27" s="15">
        <v>8055</v>
      </c>
      <c r="J27" s="10">
        <f>(H27/I27)-1</f>
        <v>0.14003724394785855</v>
      </c>
      <c r="K27" s="18">
        <f>(H27/10)-E27</f>
        <v>-158.70000000000005</v>
      </c>
      <c r="L27" s="19">
        <f>E27/H27</f>
        <v>0.11728193400849396</v>
      </c>
      <c r="M27" s="20">
        <f>F27/I27</f>
        <v>7.8212290502793297E-2</v>
      </c>
      <c r="N27" s="10">
        <f>(L27/M27)-1</f>
        <v>0.49953329910860123</v>
      </c>
      <c r="O27" s="6"/>
    </row>
    <row r="28" spans="2:15" x14ac:dyDescent="0.25">
      <c r="B28" s="5"/>
      <c r="C28" s="15" t="s">
        <v>17</v>
      </c>
      <c r="D28" s="15"/>
      <c r="E28" s="15">
        <v>1117</v>
      </c>
      <c r="F28" s="15">
        <v>542</v>
      </c>
      <c r="G28" s="10">
        <f>(E28/F28)-1</f>
        <v>1.0608856088560885</v>
      </c>
      <c r="H28" s="15">
        <v>12690</v>
      </c>
      <c r="I28" s="15">
        <v>11195</v>
      </c>
      <c r="J28" s="10">
        <f>(H28/I28)-1</f>
        <v>0.13354175971415816</v>
      </c>
      <c r="K28" s="18">
        <f>(H28/10)-E28</f>
        <v>152</v>
      </c>
      <c r="L28" s="19">
        <f>E28/H28</f>
        <v>8.8022064617809301E-2</v>
      </c>
      <c r="M28" s="20">
        <f>F28/I28</f>
        <v>4.8414470745868694E-2</v>
      </c>
      <c r="N28" s="10">
        <f>(L28/M28)-1</f>
        <v>0.81809412065751852</v>
      </c>
      <c r="O28" s="6"/>
    </row>
    <row r="29" spans="2:15" x14ac:dyDescent="0.25">
      <c r="B29" s="5"/>
      <c r="C29" s="15"/>
      <c r="D29" s="15"/>
      <c r="E29" s="15"/>
      <c r="F29" s="16"/>
      <c r="G29" s="10"/>
      <c r="H29" s="15"/>
      <c r="I29" s="16"/>
      <c r="J29" s="10"/>
      <c r="K29" s="18"/>
      <c r="L29" s="19"/>
      <c r="M29" s="14"/>
      <c r="N29" s="10"/>
      <c r="O29" s="6"/>
    </row>
    <row r="30" spans="2:15" x14ac:dyDescent="0.25">
      <c r="B30" s="5"/>
      <c r="C30" s="15" t="s">
        <v>22</v>
      </c>
      <c r="D30" s="15"/>
      <c r="E30" s="15">
        <v>45548</v>
      </c>
      <c r="F30" s="16">
        <v>32605</v>
      </c>
      <c r="G30" s="10">
        <f>(E30/F30)-1</f>
        <v>0.39696365588099991</v>
      </c>
      <c r="H30" s="15">
        <v>675379</v>
      </c>
      <c r="I30" s="16">
        <v>586515</v>
      </c>
      <c r="J30" s="10">
        <f t="shared" ref="J30" si="0">(H30/I30)-1</f>
        <v>0.15151189654143549</v>
      </c>
      <c r="K30" s="18">
        <f>(H30/10)-E30</f>
        <v>21989.899999999994</v>
      </c>
      <c r="L30" s="19">
        <f t="shared" ref="L9:L30" si="1">E30/H30</f>
        <v>6.7440651841410529E-2</v>
      </c>
      <c r="M30" s="14">
        <v>4.0079723870303521E-2</v>
      </c>
      <c r="N30" s="10">
        <f t="shared" ref="N30" si="2">(L30/M30)-1</f>
        <v>0.68266258668961743</v>
      </c>
      <c r="O30" s="6"/>
    </row>
    <row r="31" spans="2:15" ht="15.75" thickBot="1" x14ac:dyDescent="0.3">
      <c r="B31" s="7"/>
      <c r="C31" s="8"/>
      <c r="D31" s="8"/>
      <c r="E31" s="8"/>
      <c r="F31" s="13"/>
      <c r="G31" s="8"/>
      <c r="H31" s="8"/>
      <c r="I31" s="13"/>
      <c r="J31" s="8"/>
      <c r="K31" s="8"/>
      <c r="L31" s="8"/>
      <c r="M31" s="13"/>
      <c r="N31" s="8"/>
      <c r="O31" s="9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8" spans="3:3" x14ac:dyDescent="0.25">
      <c r="C38" s="11" t="s">
        <v>28</v>
      </c>
    </row>
    <row r="39" spans="3:3" x14ac:dyDescent="0.25">
      <c r="C39" s="11" t="s">
        <v>29</v>
      </c>
    </row>
  </sheetData>
  <autoFilter ref="C7:N7" xr:uid="{C9C68043-0049-43B0-82FB-D9DC41EFD10E}">
    <sortState xmlns:xlrd2="http://schemas.microsoft.com/office/spreadsheetml/2017/richdata2" ref="C8:N28">
      <sortCondition ref="G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CPEV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Carl-Erik Stjernvall</dc:creator>
  <cp:lastModifiedBy>Carl-Erik Stjernvall</cp:lastModifiedBy>
  <dcterms:created xsi:type="dcterms:W3CDTF">2022-04-13T12:12:11Z</dcterms:created>
  <dcterms:modified xsi:type="dcterms:W3CDTF">2025-02-13T09:19:34Z</dcterms:modified>
</cp:coreProperties>
</file>